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E17DFB86-9E1B-4EA0-B630-513799A07083}" xr6:coauthVersionLast="47" xr6:coauthVersionMax="47" xr10:uidLastSave="{00000000-0000-0000-0000-000000000000}"/>
  <bookViews>
    <workbookView xWindow="-120" yWindow="-120" windowWidth="38640" windowHeight="21240" tabRatio="693" xr2:uid="{00000000-000D-0000-FFFF-FFFF00000000}"/>
  </bookViews>
  <sheets>
    <sheet name="Кубок Русичи " sheetId="29" r:id="rId1"/>
    <sheet name="Bench Press" sheetId="4" r:id="rId2"/>
    <sheet name="Лист2" sheetId="2" state="hidden" r:id="rId3"/>
    <sheet name="Лист3" sheetId="3" state="hidden" r:id="rId4"/>
    <sheet name="Военный жим" sheetId="25" r:id="rId5"/>
    <sheet name="Русский жим" sheetId="8" r:id="rId6"/>
    <sheet name="Пауэрспорт" sheetId="18" r:id="rId7"/>
    <sheet name="Русская тяга" sheetId="23" r:id="rId8"/>
    <sheet name="Становая тяга" sheetId="7" r:id="rId9"/>
    <sheet name="Двоеборье" sheetId="26" r:id="rId10"/>
    <sheet name="Троеборье" sheetId="16" r:id="rId11"/>
    <sheet name="Армлифтинг" sheetId="19" r:id="rId12"/>
    <sheet name="Бицепс" sheetId="20" r:id="rId13"/>
    <sheet name="Командный зачет" sheetId="28" r:id="rId1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9" l="1"/>
  <c r="Q5" i="29"/>
  <c r="Q6" i="29"/>
  <c r="Q7" i="29"/>
  <c r="Q8" i="29"/>
  <c r="Q9" i="29"/>
  <c r="Q10" i="29"/>
  <c r="Q11" i="29"/>
  <c r="Q12" i="29"/>
  <c r="Q13" i="29"/>
  <c r="Q14" i="29"/>
  <c r="P19" i="20"/>
  <c r="P17" i="20"/>
  <c r="P16" i="20"/>
  <c r="P18" i="20"/>
  <c r="P4" i="20"/>
  <c r="P8" i="20"/>
  <c r="P7" i="20"/>
  <c r="P6" i="20"/>
  <c r="P5" i="20"/>
  <c r="P13" i="20"/>
  <c r="P14" i="20"/>
  <c r="P12" i="20"/>
  <c r="P11" i="20"/>
  <c r="P10" i="20"/>
  <c r="K6" i="23"/>
  <c r="K5" i="23"/>
  <c r="Q7" i="7"/>
  <c r="Q8" i="7"/>
  <c r="Q9" i="7"/>
  <c r="Q14" i="7"/>
  <c r="Q13" i="7"/>
  <c r="Q4" i="7"/>
  <c r="Q11" i="7"/>
  <c r="Q10" i="7"/>
  <c r="Q40" i="4"/>
  <c r="Q29" i="4"/>
  <c r="Q32" i="4"/>
  <c r="Q31" i="4"/>
  <c r="Q30" i="4"/>
  <c r="P5" i="25"/>
  <c r="P4" i="25"/>
  <c r="P6" i="25"/>
  <c r="P7" i="25"/>
  <c r="K9" i="8"/>
  <c r="K11" i="8"/>
  <c r="K10" i="8"/>
  <c r="Q8" i="4"/>
  <c r="Q11" i="4"/>
  <c r="Q10" i="4"/>
  <c r="Q9" i="4"/>
  <c r="Q7" i="4"/>
  <c r="Q6" i="4"/>
  <c r="Q4" i="4"/>
  <c r="Q5" i="4"/>
  <c r="Q24" i="4"/>
  <c r="Q16" i="4"/>
  <c r="Q27" i="4"/>
  <c r="Q17" i="4"/>
  <c r="Q18" i="4"/>
  <c r="Q23" i="4"/>
  <c r="Q25" i="4"/>
  <c r="Q28" i="4"/>
  <c r="Q26" i="4"/>
  <c r="Q15" i="4"/>
  <c r="V5" i="26"/>
  <c r="W5" i="26" s="1"/>
  <c r="V4" i="26"/>
  <c r="W4" i="26" s="1"/>
  <c r="Q22" i="4"/>
  <c r="Q21" i="4"/>
  <c r="Q20" i="4"/>
  <c r="Q19" i="4"/>
  <c r="Q13" i="4"/>
  <c r="Q14" i="4"/>
  <c r="Q12" i="4"/>
  <c r="Q33" i="4"/>
  <c r="Q41" i="4" l="1"/>
  <c r="Q36" i="4" l="1"/>
  <c r="Q42" i="4"/>
  <c r="U4" i="18" l="1"/>
  <c r="V4" i="18" s="1"/>
  <c r="Q6" i="7" l="1"/>
  <c r="Q12" i="7"/>
  <c r="Q15" i="7"/>
  <c r="Q34" i="4"/>
  <c r="Q37" i="4"/>
  <c r="Q38" i="4"/>
  <c r="Q39" i="4"/>
  <c r="Q35" i="4"/>
  <c r="Q5" i="7"/>
  <c r="K8" i="8" l="1"/>
  <c r="K7" i="8"/>
  <c r="K6" i="8"/>
  <c r="AA9" i="16"/>
  <c r="AB9" i="16" s="1"/>
  <c r="AA4" i="16"/>
  <c r="AB4" i="16" s="1"/>
  <c r="AA6" i="16"/>
  <c r="AB6" i="16" s="1"/>
  <c r="AA8" i="16"/>
  <c r="AB8" i="16" s="1"/>
  <c r="AA7" i="16"/>
  <c r="AB7" i="16" s="1"/>
  <c r="AA5" i="16"/>
  <c r="AB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Сорокин</author>
  </authors>
  <commentList>
    <comment ref="N1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Иван Сорокин:</t>
        </r>
        <r>
          <rPr>
            <sz val="9"/>
            <color indexed="81"/>
            <rFont val="Tahoma"/>
            <family val="2"/>
            <charset val="204"/>
          </rPr>
          <t xml:space="preserve">
МСМК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C13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Toshiba:</t>
        </r>
        <r>
          <rPr>
            <sz val="9"/>
            <color indexed="81"/>
            <rFont val="Tahoma"/>
            <family val="2"/>
            <charset val="204"/>
          </rPr>
          <t xml:space="preserve">
перезачет в пауэрспорт
</t>
        </r>
      </text>
    </comment>
  </commentList>
</comments>
</file>

<file path=xl/sharedStrings.xml><?xml version="1.0" encoding="utf-8"?>
<sst xmlns="http://schemas.openxmlformats.org/spreadsheetml/2006/main" count="804" uniqueCount="156">
  <si>
    <t>В/К</t>
  </si>
  <si>
    <t>ФИО</t>
  </si>
  <si>
    <t>Город</t>
  </si>
  <si>
    <t>Дата рождения</t>
  </si>
  <si>
    <t>Версия</t>
  </si>
  <si>
    <t>№</t>
  </si>
  <si>
    <t>Возростная группа</t>
  </si>
  <si>
    <t>Дивизион</t>
  </si>
  <si>
    <t>Команда</t>
  </si>
  <si>
    <t>Вес</t>
  </si>
  <si>
    <t>ЖИМ ЛЕЖА</t>
  </si>
  <si>
    <t>Место</t>
  </si>
  <si>
    <t>Очки командного зачета</t>
  </si>
  <si>
    <t>Рез-тат</t>
  </si>
  <si>
    <t>Шварц</t>
  </si>
  <si>
    <t>Вес штанги</t>
  </si>
  <si>
    <t>35 кг</t>
  </si>
  <si>
    <t>Становая тяга</t>
  </si>
  <si>
    <t>ПРИСЕД</t>
  </si>
  <si>
    <t>ТЯГА</t>
  </si>
  <si>
    <t>Новотроицк</t>
  </si>
  <si>
    <t>Русская ось (Russian Axle)</t>
  </si>
  <si>
    <t>Эскалибур (Excalibur)</t>
  </si>
  <si>
    <t>Сумма</t>
  </si>
  <si>
    <t>Очки</t>
  </si>
  <si>
    <t>ИТОГ</t>
  </si>
  <si>
    <t>КА</t>
  </si>
  <si>
    <t>Командный зачет</t>
  </si>
  <si>
    <t>Оренбург</t>
  </si>
  <si>
    <t>Open 20-39</t>
  </si>
  <si>
    <t>Подъем на бицепс</t>
  </si>
  <si>
    <t>SLP</t>
  </si>
  <si>
    <t>RAW</t>
  </si>
  <si>
    <t>Казаева Марина Владимировна</t>
  </si>
  <si>
    <t>Master 40-49</t>
  </si>
  <si>
    <t>AMT</t>
  </si>
  <si>
    <t>Калашникова Ольга Геннадьевна</t>
  </si>
  <si>
    <t>Кочкин Алексей Александрович</t>
  </si>
  <si>
    <t>Амелькин Виталий Викторович</t>
  </si>
  <si>
    <t>Неверова Анна Владимировна</t>
  </si>
  <si>
    <t>RAW+</t>
  </si>
  <si>
    <t>Мамедов Эмин</t>
  </si>
  <si>
    <t>Teenage 16-17</t>
  </si>
  <si>
    <t>Канафеева Яна Валерьевна</t>
  </si>
  <si>
    <t>Русичи</t>
  </si>
  <si>
    <t>Добролюбов Дмитрий Степанович</t>
  </si>
  <si>
    <t>Москалев Павел Анатольевич</t>
  </si>
  <si>
    <t>Master 50-59</t>
  </si>
  <si>
    <t>Шляпников Андрей Андреевич</t>
  </si>
  <si>
    <t>Нагаев Егор Олегович</t>
  </si>
  <si>
    <t>Ульяхметов Сергей Сергеевич</t>
  </si>
  <si>
    <t>Сорочинск</t>
  </si>
  <si>
    <t>Teenage 14-15</t>
  </si>
  <si>
    <t>Дрязгов Владислав Игоревич</t>
  </si>
  <si>
    <t>Гулиев Элвин</t>
  </si>
  <si>
    <t>RAW++</t>
  </si>
  <si>
    <t>Стрижекозин Петр Вячеславович</t>
  </si>
  <si>
    <t>EQUIP++</t>
  </si>
  <si>
    <t>Линник Дмитрий Сергеевич</t>
  </si>
  <si>
    <t>Борисов Денис Владимирович</t>
  </si>
  <si>
    <t>Калиниченко Архип Алексеевич</t>
  </si>
  <si>
    <t>Teenage 0-13</t>
  </si>
  <si>
    <t>Салихова Галина Радиковна</t>
  </si>
  <si>
    <t>Иванов Сергей Васильевич</t>
  </si>
  <si>
    <t>Master 60-69</t>
  </si>
  <si>
    <t>Магнитогорск</t>
  </si>
  <si>
    <t>Ефремов Сергей Александрович</t>
  </si>
  <si>
    <t>Палей Реформа</t>
  </si>
  <si>
    <t>Палей Андрей Эдуардович</t>
  </si>
  <si>
    <t>Никандров Евгений Олегович</t>
  </si>
  <si>
    <t>Зайцева Екатерина Гавриловна</t>
  </si>
  <si>
    <t>Рыбалко Олег Владимирович</t>
  </si>
  <si>
    <t>Орск</t>
  </si>
  <si>
    <t>Муратов Петр Сергеевич</t>
  </si>
  <si>
    <t>Teenage 18-19</t>
  </si>
  <si>
    <t>Раджабов Анртур Анварович</t>
  </si>
  <si>
    <t>Зайцев Сергей Витальевич</t>
  </si>
  <si>
    <t>Тищенко Дмитрий Павлович</t>
  </si>
  <si>
    <t>Стрельникова Елена Валерьевна</t>
  </si>
  <si>
    <t>Терзиогло Юлия Алексеевна</t>
  </si>
  <si>
    <t>Молотков Сергей Владимирович</t>
  </si>
  <si>
    <t>Пономаревка</t>
  </si>
  <si>
    <t>Саетов Ришат Загимович</t>
  </si>
  <si>
    <t>Стерлитамак</t>
  </si>
  <si>
    <t>РБ</t>
  </si>
  <si>
    <t>Валеев Эдуард Ленарович</t>
  </si>
  <si>
    <t>Медногорск</t>
  </si>
  <si>
    <t>Панин Дмитрий Алексеевич</t>
  </si>
  <si>
    <t>Савельев Сергей Евгеньевич</t>
  </si>
  <si>
    <t>АМТ</t>
  </si>
  <si>
    <t>Open 20-40</t>
  </si>
  <si>
    <t>СТРОГИЙ</t>
  </si>
  <si>
    <t>PRO</t>
  </si>
  <si>
    <t>КЛАССИЧЕСКИЙ</t>
  </si>
  <si>
    <t>Экстремальный</t>
  </si>
  <si>
    <t>Долгашев Денис Сергеевич</t>
  </si>
  <si>
    <t>Акбулак</t>
  </si>
  <si>
    <t>Долгашев Степан</t>
  </si>
  <si>
    <t>Гуров Павел Юрьевич</t>
  </si>
  <si>
    <t>Дубовцева Ирина Александровна</t>
  </si>
  <si>
    <t>Masters 40-49</t>
  </si>
  <si>
    <t>Варнавский Владимир Александрович</t>
  </si>
  <si>
    <t>Кумертау</t>
  </si>
  <si>
    <t>Никандров Александр Александрович</t>
  </si>
  <si>
    <t>Богданова Елена Александровна</t>
  </si>
  <si>
    <t>67.5</t>
  </si>
  <si>
    <t>Марков Валерий Анатольевич</t>
  </si>
  <si>
    <t>Master 70-79</t>
  </si>
  <si>
    <t>Галюк Ольга Юрьевна</t>
  </si>
  <si>
    <t>Симоненко Андрей Михайлович</t>
  </si>
  <si>
    <t>Черемухин Даниил денисович</t>
  </si>
  <si>
    <t>Атлант</t>
  </si>
  <si>
    <t>Тюкина Людмила Васильевна</t>
  </si>
  <si>
    <t>Дрепакова Ирина Владимировна</t>
  </si>
  <si>
    <t>Кумертаю</t>
  </si>
  <si>
    <t>Зоркин Сергей Васильевич</t>
  </si>
  <si>
    <t>Саракташ</t>
  </si>
  <si>
    <t xml:space="preserve">Лутфуллина Римма Рафисовна </t>
  </si>
  <si>
    <t>Землянский Андрей Алексеевич</t>
  </si>
  <si>
    <t>Зуев Александр Вячеславович</t>
  </si>
  <si>
    <t>Стрижак Максим Викторович</t>
  </si>
  <si>
    <t>Никитин Анатолий</t>
  </si>
  <si>
    <t>Саиткулов Саид Филюсович</t>
  </si>
  <si>
    <t>Кузнецов Иван Владимирович</t>
  </si>
  <si>
    <t>Жадько Илья Вадимович</t>
  </si>
  <si>
    <t>Яценко Владимир Алексеевич</t>
  </si>
  <si>
    <t>Каверина Виктория</t>
  </si>
  <si>
    <t>Подъем штанги</t>
  </si>
  <si>
    <t>Радаев Владимир</t>
  </si>
  <si>
    <t>Лиссабон</t>
  </si>
  <si>
    <t>Иванов Сергей</t>
  </si>
  <si>
    <t>Якшигулова Зухра</t>
  </si>
  <si>
    <t>-</t>
  </si>
  <si>
    <t>Гуров Павел</t>
  </si>
  <si>
    <t>Кириллов Андрей</t>
  </si>
  <si>
    <t>Результат</t>
  </si>
  <si>
    <t>Русский кирпич (Russian Brick)</t>
  </si>
  <si>
    <t>Ивченко Игорь</t>
  </si>
  <si>
    <t>Патриот</t>
  </si>
  <si>
    <t>Саяпин Никита</t>
  </si>
  <si>
    <t>65.6</t>
  </si>
  <si>
    <t>Головин Александр</t>
  </si>
  <si>
    <t>Пересада Анастасия</t>
  </si>
  <si>
    <t>Командные очки</t>
  </si>
  <si>
    <t>Русский</t>
  </si>
  <si>
    <t>Лекай Максим</t>
  </si>
  <si>
    <t>Корноух Кирилл</t>
  </si>
  <si>
    <t>Семашко Кирилл</t>
  </si>
  <si>
    <t>РУСИЧИ</t>
  </si>
  <si>
    <t>Борисов Денис</t>
  </si>
  <si>
    <t>Горбунов Константин</t>
  </si>
  <si>
    <t>RAW+++</t>
  </si>
  <si>
    <t>EQUIP+++</t>
  </si>
  <si>
    <t>EQUIP+</t>
  </si>
  <si>
    <t>Абсолют</t>
  </si>
  <si>
    <t>РФСОО "Лига профессионалов жима"
Кубок по жиму штанги лежа "РУСИЧИ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</si>
</sst>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2"/>
      <name val="Copperplate"/>
      <charset val="204"/>
    </font>
    <font>
      <strike/>
      <sz val="12"/>
      <color rgb="FFFF0000"/>
      <name val="Copperplate"/>
      <charset val="204"/>
    </font>
    <font>
      <b/>
      <sz val="12"/>
      <name val="Copperplate"/>
      <charset val="204"/>
    </font>
    <font>
      <b/>
      <sz val="16"/>
      <color theme="1"/>
      <name val="Cambria"/>
      <family val="1"/>
      <charset val="204"/>
      <scheme val="major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strike/>
      <sz val="14"/>
      <color rgb="FFFF0000"/>
      <name val="Cambria"/>
      <family val="1"/>
      <charset val="204"/>
    </font>
    <font>
      <b/>
      <sz val="16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16"/>
      <name val="Cambria"/>
      <family val="1"/>
      <charset val="204"/>
    </font>
    <font>
      <b/>
      <sz val="16"/>
      <color indexed="12"/>
      <name val="Cambria"/>
      <family val="1"/>
      <charset val="204"/>
    </font>
    <font>
      <sz val="12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sz val="12"/>
      <color theme="1"/>
      <name val="Copperplate"/>
      <charset val="204"/>
    </font>
    <font>
      <sz val="14"/>
      <name val="Copperplate"/>
      <charset val="204"/>
    </font>
    <font>
      <b/>
      <sz val="12"/>
      <color theme="1"/>
      <name val="Copperplate"/>
      <charset val="204"/>
    </font>
    <font>
      <b/>
      <sz val="10"/>
      <color theme="1"/>
      <name val="Arial Cyr"/>
      <charset val="204"/>
    </font>
    <font>
      <b/>
      <sz val="16"/>
      <color theme="1"/>
      <name val="Cambria"/>
      <family val="1"/>
      <charset val="204"/>
    </font>
    <font>
      <b/>
      <sz val="14"/>
      <color indexed="12"/>
      <name val="Cambria"/>
      <family val="1"/>
      <charset val="204"/>
      <scheme val="major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sz val="12"/>
      <color rgb="FF0000FF"/>
      <name val="Copperplate"/>
      <charset val="204"/>
    </font>
    <font>
      <sz val="14"/>
      <color rgb="FF0000FF"/>
      <name val="Cambria"/>
      <family val="1"/>
      <charset val="204"/>
    </font>
    <font>
      <sz val="11"/>
      <color rgb="FF0000FF"/>
      <name val="Calibri"/>
      <family val="2"/>
      <charset val="204"/>
      <scheme val="minor"/>
    </font>
    <font>
      <sz val="14"/>
      <color rgb="FF0000FF"/>
      <name val="Copperplate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mbria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4"/>
      <color indexed="12"/>
      <name val="Times New Roman"/>
      <family val="1"/>
      <charset val="204"/>
    </font>
    <font>
      <strike/>
      <sz val="14"/>
      <color rgb="FFFF0000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strike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/>
  </cellStyleXfs>
  <cellXfs count="25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2" fontId="21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/>
    </xf>
    <xf numFmtId="0" fontId="32" fillId="2" borderId="0" xfId="0" applyFont="1" applyFill="1"/>
    <xf numFmtId="0" fontId="5" fillId="0" borderId="5" xfId="0" applyFont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/>
    </xf>
    <xf numFmtId="164" fontId="35" fillId="0" borderId="0" xfId="0" applyNumberFormat="1" applyFont="1"/>
    <xf numFmtId="164" fontId="31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34" fillId="2" borderId="9" xfId="0" applyNumberFormat="1" applyFont="1" applyFill="1" applyBorder="1" applyAlignment="1">
      <alignment horizontal="center" vertical="center"/>
    </xf>
    <xf numFmtId="2" fontId="34" fillId="0" borderId="9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41" fillId="0" borderId="0" xfId="0" applyFont="1"/>
    <xf numFmtId="0" fontId="44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14" fontId="48" fillId="0" borderId="9" xfId="0" applyNumberFormat="1" applyFont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7" fillId="2" borderId="9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2" borderId="0" xfId="0" applyFill="1"/>
    <xf numFmtId="0" fontId="49" fillId="0" borderId="9" xfId="0" applyFont="1" applyBorder="1" applyAlignment="1">
      <alignment horizontal="center" vertical="center"/>
    </xf>
    <xf numFmtId="0" fontId="48" fillId="2" borderId="9" xfId="0" applyFont="1" applyFill="1" applyBorder="1" applyAlignment="1">
      <alignment horizontal="center"/>
    </xf>
    <xf numFmtId="14" fontId="48" fillId="2" borderId="9" xfId="0" applyNumberFormat="1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9" fillId="2" borderId="9" xfId="0" applyNumberFormat="1" applyFont="1" applyFill="1" applyBorder="1" applyAlignment="1">
      <alignment horizontal="center" vertical="center"/>
    </xf>
    <xf numFmtId="164" fontId="50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14" fontId="48" fillId="0" borderId="9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0" xfId="0" applyFont="1"/>
    <xf numFmtId="0" fontId="52" fillId="0" borderId="17" xfId="0" applyFont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4" fontId="56" fillId="0" borderId="9" xfId="0" applyNumberFormat="1" applyFont="1" applyBorder="1" applyAlignment="1">
      <alignment horizontal="center" vertical="center"/>
    </xf>
    <xf numFmtId="164" fontId="50" fillId="2" borderId="9" xfId="0" applyNumberFormat="1" applyFont="1" applyFill="1" applyBorder="1" applyAlignment="1">
      <alignment horizontal="center" vertical="center"/>
    </xf>
    <xf numFmtId="2" fontId="48" fillId="2" borderId="9" xfId="0" applyNumberFormat="1" applyFont="1" applyFill="1" applyBorder="1" applyAlignment="1">
      <alignment horizontal="center" vertical="center"/>
    </xf>
    <xf numFmtId="164" fontId="50" fillId="2" borderId="17" xfId="0" applyNumberFormat="1" applyFont="1" applyFill="1" applyBorder="1" applyAlignment="1">
      <alignment horizontal="center" vertical="center"/>
    </xf>
    <xf numFmtId="14" fontId="48" fillId="2" borderId="17" xfId="0" applyNumberFormat="1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14" fontId="49" fillId="2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2" fontId="56" fillId="0" borderId="9" xfId="0" applyNumberFormat="1" applyFont="1" applyBorder="1" applyAlignment="1">
      <alignment horizontal="center" vertical="center"/>
    </xf>
    <xf numFmtId="2" fontId="56" fillId="0" borderId="17" xfId="0" applyNumberFormat="1" applyFont="1" applyBorder="1" applyAlignment="1">
      <alignment horizontal="center" vertical="center"/>
    </xf>
    <xf numFmtId="2" fontId="49" fillId="0" borderId="9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14" fontId="48" fillId="2" borderId="9" xfId="0" applyNumberFormat="1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2" fontId="56" fillId="2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2" borderId="0" xfId="0" applyFont="1" applyFill="1"/>
    <xf numFmtId="0" fontId="57" fillId="0" borderId="9" xfId="0" applyFont="1" applyBorder="1" applyAlignment="1">
      <alignment horizontal="center"/>
    </xf>
    <xf numFmtId="2" fontId="48" fillId="0" borderId="9" xfId="0" applyNumberFormat="1" applyFont="1" applyBorder="1" applyAlignment="1">
      <alignment horizontal="center" vertical="center"/>
    </xf>
    <xf numFmtId="2" fontId="50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9" xfId="0" applyBorder="1"/>
    <xf numFmtId="0" fontId="49" fillId="0" borderId="16" xfId="0" applyFont="1" applyBorder="1" applyAlignment="1">
      <alignment horizontal="center" vertical="center"/>
    </xf>
    <xf numFmtId="0" fontId="52" fillId="2" borderId="0" xfId="0" applyFont="1" applyFill="1" applyAlignment="1">
      <alignment horizontal="center"/>
    </xf>
    <xf numFmtId="0" fontId="49" fillId="0" borderId="9" xfId="0" applyFont="1" applyBorder="1"/>
    <xf numFmtId="0" fontId="58" fillId="4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164" fontId="60" fillId="2" borderId="9" xfId="0" applyNumberFormat="1" applyFont="1" applyFill="1" applyBorder="1" applyAlignment="1">
      <alignment horizontal="center" vertical="center"/>
    </xf>
    <xf numFmtId="165" fontId="61" fillId="0" borderId="9" xfId="0" applyNumberFormat="1" applyFont="1" applyBorder="1" applyAlignment="1">
      <alignment horizontal="center" vertical="center"/>
    </xf>
    <xf numFmtId="165" fontId="62" fillId="2" borderId="9" xfId="0" applyNumberFormat="1" applyFont="1" applyFill="1" applyBorder="1" applyAlignment="1">
      <alignment horizontal="center" vertical="center"/>
    </xf>
    <xf numFmtId="165" fontId="61" fillId="2" borderId="9" xfId="0" applyNumberFormat="1" applyFont="1" applyFill="1" applyBorder="1" applyAlignment="1">
      <alignment horizontal="center" vertical="center"/>
    </xf>
    <xf numFmtId="2" fontId="63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left" vertical="center"/>
    </xf>
    <xf numFmtId="0" fontId="63" fillId="0" borderId="9" xfId="0" applyFont="1" applyBorder="1" applyAlignment="1">
      <alignment horizontal="center" vertical="center"/>
    </xf>
    <xf numFmtId="14" fontId="63" fillId="2" borderId="9" xfId="0" applyNumberFormat="1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/>
    </xf>
    <xf numFmtId="0" fontId="63" fillId="2" borderId="9" xfId="0" applyFont="1" applyFill="1" applyBorder="1" applyAlignment="1">
      <alignment horizontal="left"/>
    </xf>
    <xf numFmtId="0" fontId="63" fillId="2" borderId="9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2" fontId="63" fillId="0" borderId="17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/>
    </xf>
    <xf numFmtId="14" fontId="63" fillId="0" borderId="9" xfId="0" applyNumberFormat="1" applyFont="1" applyBorder="1" applyAlignment="1">
      <alignment horizontal="center" vertical="center"/>
    </xf>
    <xf numFmtId="2" fontId="63" fillId="2" borderId="17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2" fontId="61" fillId="2" borderId="9" xfId="0" applyNumberFormat="1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2" fontId="63" fillId="2" borderId="9" xfId="0" applyNumberFormat="1" applyFont="1" applyFill="1" applyBorder="1" applyAlignment="1">
      <alignment horizontal="center" vertical="center"/>
    </xf>
    <xf numFmtId="165" fontId="62" fillId="0" borderId="9" xfId="0" applyNumberFormat="1" applyFont="1" applyBorder="1" applyAlignment="1">
      <alignment horizontal="center" vertical="center"/>
    </xf>
    <xf numFmtId="0" fontId="63" fillId="2" borderId="9" xfId="0" applyFont="1" applyFill="1" applyBorder="1" applyAlignment="1">
      <alignment horizontal="left" vertical="center"/>
    </xf>
    <xf numFmtId="0" fontId="63" fillId="0" borderId="9" xfId="0" applyFont="1" applyBorder="1" applyAlignment="1">
      <alignment horizontal="left"/>
    </xf>
    <xf numFmtId="0" fontId="60" fillId="2" borderId="9" xfId="0" applyFont="1" applyFill="1" applyBorder="1" applyAlignment="1">
      <alignment horizontal="center" vertical="center"/>
    </xf>
    <xf numFmtId="0" fontId="64" fillId="4" borderId="33" xfId="0" applyFont="1" applyFill="1" applyBorder="1" applyAlignment="1">
      <alignment horizontal="center" wrapText="1"/>
    </xf>
    <xf numFmtId="0" fontId="64" fillId="4" borderId="32" xfId="0" applyFont="1" applyFill="1" applyBorder="1" applyAlignment="1">
      <alignment horizontal="center"/>
    </xf>
    <xf numFmtId="0" fontId="64" fillId="4" borderId="3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30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3" fillId="0" borderId="16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70" zoomScaleNormal="70" workbookViewId="0">
      <selection activeCell="I23" sqref="I23"/>
    </sheetView>
  </sheetViews>
  <sheetFormatPr defaultRowHeight="15"/>
  <cols>
    <col min="1" max="1" width="4.42578125" bestFit="1" customWidth="1"/>
    <col min="2" max="2" width="7.5703125" bestFit="1" customWidth="1"/>
    <col min="3" max="3" width="46.42578125" customWidth="1"/>
    <col min="4" max="4" width="19.28515625" customWidth="1"/>
    <col min="5" max="5" width="19" bestFit="1" customWidth="1"/>
    <col min="6" max="6" width="23.28515625" bestFit="1" customWidth="1"/>
    <col min="7" max="7" width="20.85546875" bestFit="1" customWidth="1"/>
    <col min="8" max="8" width="11.140625" bestFit="1" customWidth="1"/>
    <col min="9" max="9" width="15.7109375" bestFit="1" customWidth="1"/>
    <col min="10" max="10" width="9.7109375" bestFit="1" customWidth="1"/>
    <col min="11" max="11" width="11.85546875" bestFit="1" customWidth="1"/>
    <col min="12" max="12" width="8.28515625" bestFit="1" customWidth="1"/>
    <col min="13" max="13" width="8.140625" bestFit="1" customWidth="1"/>
    <col min="14" max="14" width="8.28515625" bestFit="1" customWidth="1"/>
    <col min="15" max="15" width="8.140625" bestFit="1" customWidth="1"/>
    <col min="16" max="16" width="9.5703125" bestFit="1" customWidth="1"/>
    <col min="17" max="17" width="13.140625" customWidth="1"/>
    <col min="18" max="18" width="8" bestFit="1" customWidth="1"/>
    <col min="19" max="19" width="14" bestFit="1" customWidth="1"/>
  </cols>
  <sheetData>
    <row r="1" spans="1:19" ht="78" customHeight="1" thickBot="1">
      <c r="A1" s="169" t="s">
        <v>155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1"/>
    </row>
    <row r="2" spans="1:19" ht="15.75" customHeight="1">
      <c r="A2" s="187" t="s">
        <v>5</v>
      </c>
      <c r="B2" s="187" t="s">
        <v>0</v>
      </c>
      <c r="C2" s="185" t="s">
        <v>1</v>
      </c>
      <c r="D2" s="185" t="s">
        <v>2</v>
      </c>
      <c r="E2" s="183" t="s">
        <v>3</v>
      </c>
      <c r="F2" s="183" t="s">
        <v>6</v>
      </c>
      <c r="G2" s="181" t="s">
        <v>4</v>
      </c>
      <c r="H2" s="181" t="s">
        <v>7</v>
      </c>
      <c r="I2" s="183" t="s">
        <v>8</v>
      </c>
      <c r="J2" s="185" t="s">
        <v>9</v>
      </c>
      <c r="K2" s="176" t="s">
        <v>14</v>
      </c>
      <c r="L2" s="178" t="s">
        <v>10</v>
      </c>
      <c r="M2" s="179"/>
      <c r="N2" s="179"/>
      <c r="O2" s="179"/>
      <c r="P2" s="179"/>
      <c r="Q2" s="180"/>
      <c r="R2" s="172" t="s">
        <v>11</v>
      </c>
      <c r="S2" s="174" t="s">
        <v>154</v>
      </c>
    </row>
    <row r="3" spans="1:19" ht="21" customHeight="1" thickBot="1">
      <c r="A3" s="188"/>
      <c r="B3" s="188"/>
      <c r="C3" s="186"/>
      <c r="D3" s="186"/>
      <c r="E3" s="184"/>
      <c r="F3" s="184"/>
      <c r="G3" s="182"/>
      <c r="H3" s="182"/>
      <c r="I3" s="184"/>
      <c r="J3" s="186"/>
      <c r="K3" s="177"/>
      <c r="L3" s="13">
        <v>1</v>
      </c>
      <c r="M3" s="14">
        <v>2</v>
      </c>
      <c r="N3" s="14">
        <v>3</v>
      </c>
      <c r="O3" s="14">
        <v>4</v>
      </c>
      <c r="P3" s="15" t="s">
        <v>13</v>
      </c>
      <c r="Q3" s="16" t="s">
        <v>14</v>
      </c>
      <c r="R3" s="173"/>
      <c r="S3" s="175"/>
    </row>
    <row r="4" spans="1:19" ht="20.25">
      <c r="A4" s="151">
        <v>1</v>
      </c>
      <c r="B4" s="151">
        <v>82.5</v>
      </c>
      <c r="C4" s="154" t="s">
        <v>70</v>
      </c>
      <c r="D4" s="153" t="s">
        <v>65</v>
      </c>
      <c r="E4" s="152">
        <v>31820</v>
      </c>
      <c r="F4" s="151" t="s">
        <v>29</v>
      </c>
      <c r="G4" s="163" t="s">
        <v>67</v>
      </c>
      <c r="H4" s="151" t="s">
        <v>92</v>
      </c>
      <c r="I4" s="150" t="s">
        <v>152</v>
      </c>
      <c r="J4" s="164">
        <v>82.3</v>
      </c>
      <c r="K4" s="168">
        <v>0.67549999999999999</v>
      </c>
      <c r="L4" s="148">
        <v>240</v>
      </c>
      <c r="M4" s="148">
        <v>260</v>
      </c>
      <c r="N4" s="147">
        <v>280</v>
      </c>
      <c r="O4" s="147">
        <v>280</v>
      </c>
      <c r="P4" s="148">
        <v>260</v>
      </c>
      <c r="Q4" s="145">
        <f t="shared" ref="Q4:Q14" si="0">K4*P4</f>
        <v>175.63</v>
      </c>
      <c r="R4" s="144">
        <v>1</v>
      </c>
      <c r="S4" s="143">
        <v>1</v>
      </c>
    </row>
    <row r="5" spans="1:19" ht="20.25">
      <c r="A5" s="151">
        <v>2</v>
      </c>
      <c r="B5" s="151">
        <v>67.5</v>
      </c>
      <c r="C5" s="154" t="s">
        <v>99</v>
      </c>
      <c r="D5" s="153" t="s">
        <v>72</v>
      </c>
      <c r="E5" s="152">
        <v>29938</v>
      </c>
      <c r="F5" s="151" t="s">
        <v>34</v>
      </c>
      <c r="G5" s="163" t="s">
        <v>72</v>
      </c>
      <c r="H5" s="151" t="s">
        <v>92</v>
      </c>
      <c r="I5" s="150" t="s">
        <v>40</v>
      </c>
      <c r="J5" s="164">
        <v>67.3</v>
      </c>
      <c r="K5" s="145">
        <v>0.78269999999999995</v>
      </c>
      <c r="L5" s="148">
        <v>110</v>
      </c>
      <c r="M5" s="148">
        <v>117.5</v>
      </c>
      <c r="N5" s="148">
        <v>122.5</v>
      </c>
      <c r="O5" s="147">
        <v>127.5</v>
      </c>
      <c r="P5" s="148">
        <v>122.5</v>
      </c>
      <c r="Q5" s="145">
        <f t="shared" si="0"/>
        <v>95.880749999999992</v>
      </c>
      <c r="R5" s="144">
        <v>2</v>
      </c>
      <c r="S5" s="143">
        <v>2</v>
      </c>
    </row>
    <row r="6" spans="1:19" ht="20.25">
      <c r="A6" s="151">
        <v>3</v>
      </c>
      <c r="B6" s="151">
        <v>82.5</v>
      </c>
      <c r="C6" s="167" t="s">
        <v>88</v>
      </c>
      <c r="D6" s="158" t="s">
        <v>65</v>
      </c>
      <c r="E6" s="159">
        <v>26197</v>
      </c>
      <c r="F6" s="151" t="s">
        <v>47</v>
      </c>
      <c r="G6" s="163" t="s">
        <v>67</v>
      </c>
      <c r="H6" s="151" t="s">
        <v>92</v>
      </c>
      <c r="I6" s="150" t="s">
        <v>153</v>
      </c>
      <c r="J6" s="149">
        <v>82.5</v>
      </c>
      <c r="K6" s="145">
        <v>0.62190000000000001</v>
      </c>
      <c r="L6" s="148">
        <v>142.5</v>
      </c>
      <c r="M6" s="148">
        <v>152.5</v>
      </c>
      <c r="N6" s="147">
        <v>162.5</v>
      </c>
      <c r="O6" s="147">
        <v>162.5</v>
      </c>
      <c r="P6" s="148">
        <v>152.5</v>
      </c>
      <c r="Q6" s="145">
        <f t="shared" si="0"/>
        <v>94.839749999999995</v>
      </c>
      <c r="R6" s="144">
        <v>1</v>
      </c>
      <c r="S6" s="143"/>
    </row>
    <row r="7" spans="1:19" ht="20.25">
      <c r="A7" s="151">
        <v>4</v>
      </c>
      <c r="B7" s="151">
        <v>82.5</v>
      </c>
      <c r="C7" s="154" t="s">
        <v>66</v>
      </c>
      <c r="D7" s="153" t="s">
        <v>65</v>
      </c>
      <c r="E7" s="152">
        <v>27909</v>
      </c>
      <c r="F7" s="151" t="s">
        <v>34</v>
      </c>
      <c r="G7" s="163" t="s">
        <v>67</v>
      </c>
      <c r="H7" s="151" t="s">
        <v>92</v>
      </c>
      <c r="I7" s="150" t="s">
        <v>57</v>
      </c>
      <c r="J7" s="164">
        <v>79.599999999999994</v>
      </c>
      <c r="K7" s="145">
        <v>0.63519999999999999</v>
      </c>
      <c r="L7" s="148">
        <v>200</v>
      </c>
      <c r="M7" s="148">
        <v>210</v>
      </c>
      <c r="N7" s="148">
        <v>217.5</v>
      </c>
      <c r="O7" s="147">
        <v>220</v>
      </c>
      <c r="P7" s="148">
        <v>217.5</v>
      </c>
      <c r="Q7" s="145">
        <f t="shared" si="0"/>
        <v>138.15600000000001</v>
      </c>
      <c r="R7" s="144">
        <v>1</v>
      </c>
      <c r="S7" s="143"/>
    </row>
    <row r="8" spans="1:19" ht="20.25">
      <c r="A8" s="151">
        <v>5</v>
      </c>
      <c r="B8" s="155">
        <v>110</v>
      </c>
      <c r="C8" s="166" t="s">
        <v>56</v>
      </c>
      <c r="D8" s="153" t="s">
        <v>28</v>
      </c>
      <c r="E8" s="152">
        <v>31906</v>
      </c>
      <c r="F8" s="151" t="s">
        <v>29</v>
      </c>
      <c r="G8" s="153" t="s">
        <v>44</v>
      </c>
      <c r="H8" s="151" t="s">
        <v>92</v>
      </c>
      <c r="I8" s="150" t="s">
        <v>152</v>
      </c>
      <c r="J8" s="164">
        <v>102</v>
      </c>
      <c r="K8" s="145">
        <v>0.54949999999999999</v>
      </c>
      <c r="L8" s="165">
        <v>340</v>
      </c>
      <c r="M8" s="146">
        <v>340</v>
      </c>
      <c r="N8" s="146">
        <v>360</v>
      </c>
      <c r="O8" s="165">
        <v>372.5</v>
      </c>
      <c r="P8" s="146">
        <v>360</v>
      </c>
      <c r="Q8" s="145">
        <f t="shared" si="0"/>
        <v>197.82</v>
      </c>
      <c r="R8" s="144">
        <v>1</v>
      </c>
      <c r="S8" s="143">
        <v>1</v>
      </c>
    </row>
    <row r="9" spans="1:19" ht="20.25">
      <c r="A9" s="151">
        <v>6</v>
      </c>
      <c r="B9" s="155">
        <v>110</v>
      </c>
      <c r="C9" s="154" t="s">
        <v>69</v>
      </c>
      <c r="D9" s="153" t="s">
        <v>65</v>
      </c>
      <c r="E9" s="152">
        <v>33562</v>
      </c>
      <c r="F9" s="151" t="s">
        <v>29</v>
      </c>
      <c r="G9" s="163" t="s">
        <v>67</v>
      </c>
      <c r="H9" s="151" t="s">
        <v>92</v>
      </c>
      <c r="I9" s="150" t="s">
        <v>152</v>
      </c>
      <c r="J9" s="164">
        <v>113</v>
      </c>
      <c r="K9" s="145">
        <v>0.53320000000000001</v>
      </c>
      <c r="L9" s="148">
        <v>300</v>
      </c>
      <c r="M9" s="147">
        <v>315</v>
      </c>
      <c r="N9" s="147">
        <v>315</v>
      </c>
      <c r="O9" s="148">
        <v>0</v>
      </c>
      <c r="P9" s="148">
        <v>300</v>
      </c>
      <c r="Q9" s="145">
        <f t="shared" si="0"/>
        <v>159.96</v>
      </c>
      <c r="R9" s="156">
        <v>2</v>
      </c>
      <c r="S9" s="143">
        <v>2</v>
      </c>
    </row>
    <row r="10" spans="1:19" ht="20.25">
      <c r="A10" s="151">
        <v>7</v>
      </c>
      <c r="B10" s="155">
        <v>100</v>
      </c>
      <c r="C10" s="154" t="s">
        <v>68</v>
      </c>
      <c r="D10" s="153" t="s">
        <v>65</v>
      </c>
      <c r="E10" s="152">
        <v>22565</v>
      </c>
      <c r="F10" s="151" t="s">
        <v>64</v>
      </c>
      <c r="G10" s="163" t="s">
        <v>67</v>
      </c>
      <c r="H10" s="151" t="s">
        <v>92</v>
      </c>
      <c r="I10" s="150" t="s">
        <v>152</v>
      </c>
      <c r="J10" s="162">
        <v>94</v>
      </c>
      <c r="K10" s="145">
        <v>0.57099999999999995</v>
      </c>
      <c r="L10" s="146">
        <v>280</v>
      </c>
      <c r="M10" s="147">
        <v>302.5</v>
      </c>
      <c r="N10" s="147">
        <v>302.5</v>
      </c>
      <c r="O10" s="147">
        <v>302.5</v>
      </c>
      <c r="P10" s="146">
        <v>280</v>
      </c>
      <c r="Q10" s="145">
        <f t="shared" si="0"/>
        <v>159.88</v>
      </c>
      <c r="R10" s="144">
        <v>3</v>
      </c>
      <c r="S10" s="143">
        <v>3</v>
      </c>
    </row>
    <row r="11" spans="1:19" ht="20.25">
      <c r="A11" s="151">
        <v>8</v>
      </c>
      <c r="B11" s="151">
        <v>90</v>
      </c>
      <c r="C11" s="154" t="s">
        <v>95</v>
      </c>
      <c r="D11" s="153" t="s">
        <v>96</v>
      </c>
      <c r="E11" s="152">
        <v>28408</v>
      </c>
      <c r="F11" s="151" t="s">
        <v>34</v>
      </c>
      <c r="G11" s="151" t="s">
        <v>44</v>
      </c>
      <c r="H11" s="151" t="s">
        <v>92</v>
      </c>
      <c r="I11" s="150" t="s">
        <v>151</v>
      </c>
      <c r="J11" s="149">
        <v>86</v>
      </c>
      <c r="K11" s="145">
        <v>0.63109999999999999</v>
      </c>
      <c r="L11" s="147">
        <v>280</v>
      </c>
      <c r="M11" s="147">
        <v>280</v>
      </c>
      <c r="N11" s="147">
        <v>280</v>
      </c>
      <c r="O11" s="147">
        <v>302.5</v>
      </c>
      <c r="P11" s="148">
        <v>0</v>
      </c>
      <c r="Q11" s="145">
        <f t="shared" si="0"/>
        <v>0</v>
      </c>
      <c r="R11" s="156"/>
      <c r="S11" s="143"/>
    </row>
    <row r="12" spans="1:19" ht="20.25">
      <c r="A12" s="151">
        <v>9</v>
      </c>
      <c r="B12" s="161">
        <v>100</v>
      </c>
      <c r="C12" s="154" t="s">
        <v>54</v>
      </c>
      <c r="D12" s="153" t="s">
        <v>51</v>
      </c>
      <c r="E12" s="152">
        <v>33752</v>
      </c>
      <c r="F12" s="151" t="s">
        <v>29</v>
      </c>
      <c r="G12" s="153" t="s">
        <v>51</v>
      </c>
      <c r="H12" s="151" t="s">
        <v>92</v>
      </c>
      <c r="I12" s="150" t="s">
        <v>151</v>
      </c>
      <c r="J12" s="160">
        <v>97.1</v>
      </c>
      <c r="K12" s="145">
        <v>0.56159999999999999</v>
      </c>
      <c r="L12" s="148">
        <v>395</v>
      </c>
      <c r="M12" s="147">
        <v>410</v>
      </c>
      <c r="N12" s="147">
        <v>410</v>
      </c>
      <c r="O12" s="147">
        <v>421</v>
      </c>
      <c r="P12" s="148">
        <v>395</v>
      </c>
      <c r="Q12" s="145">
        <f t="shared" si="0"/>
        <v>221.83199999999999</v>
      </c>
      <c r="R12" s="156">
        <v>1</v>
      </c>
      <c r="S12" s="143">
        <v>1</v>
      </c>
    </row>
    <row r="13" spans="1:19" ht="20.25">
      <c r="A13" s="151">
        <v>10</v>
      </c>
      <c r="B13" s="151">
        <v>75</v>
      </c>
      <c r="C13" s="150" t="s">
        <v>98</v>
      </c>
      <c r="D13" s="158" t="s">
        <v>72</v>
      </c>
      <c r="E13" s="159">
        <v>32973</v>
      </c>
      <c r="F13" s="151" t="s">
        <v>29</v>
      </c>
      <c r="G13" s="158" t="s">
        <v>72</v>
      </c>
      <c r="H13" s="151" t="s">
        <v>92</v>
      </c>
      <c r="I13" s="150" t="s">
        <v>151</v>
      </c>
      <c r="J13" s="157">
        <v>75</v>
      </c>
      <c r="K13" s="145">
        <v>0.66449999999999998</v>
      </c>
      <c r="L13" s="148">
        <v>260</v>
      </c>
      <c r="M13" s="148">
        <v>280</v>
      </c>
      <c r="N13" s="148">
        <v>300</v>
      </c>
      <c r="O13" s="147">
        <v>335</v>
      </c>
      <c r="P13" s="146">
        <v>300</v>
      </c>
      <c r="Q13" s="145">
        <f t="shared" si="0"/>
        <v>199.35</v>
      </c>
      <c r="R13" s="156">
        <v>2</v>
      </c>
      <c r="S13" s="143">
        <v>2</v>
      </c>
    </row>
    <row r="14" spans="1:19" ht="20.25">
      <c r="A14" s="155">
        <v>11</v>
      </c>
      <c r="B14" s="151">
        <v>90</v>
      </c>
      <c r="C14" s="154" t="s">
        <v>121</v>
      </c>
      <c r="D14" s="153" t="s">
        <v>72</v>
      </c>
      <c r="E14" s="152">
        <v>33232</v>
      </c>
      <c r="F14" s="151" t="s">
        <v>90</v>
      </c>
      <c r="G14" s="151" t="s">
        <v>72</v>
      </c>
      <c r="H14" s="151" t="s">
        <v>89</v>
      </c>
      <c r="I14" s="150" t="s">
        <v>55</v>
      </c>
      <c r="J14" s="149">
        <v>90</v>
      </c>
      <c r="K14" s="145">
        <v>0.58530000000000004</v>
      </c>
      <c r="L14" s="148">
        <v>260</v>
      </c>
      <c r="M14" s="148">
        <v>280</v>
      </c>
      <c r="N14" s="146">
        <v>300</v>
      </c>
      <c r="O14" s="147">
        <v>310</v>
      </c>
      <c r="P14" s="146">
        <v>300</v>
      </c>
      <c r="Q14" s="145">
        <f t="shared" si="0"/>
        <v>175.59</v>
      </c>
      <c r="R14" s="144">
        <v>3</v>
      </c>
      <c r="S14" s="143">
        <v>3</v>
      </c>
    </row>
  </sheetData>
  <mergeCells count="15">
    <mergeCell ref="A1:S1"/>
    <mergeCell ref="R2:R3"/>
    <mergeCell ref="S2:S3"/>
    <mergeCell ref="K2:K3"/>
    <mergeCell ref="L2:Q2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RowHeight="15"/>
  <cols>
    <col min="3" max="3" width="40.140625" bestFit="1" customWidth="1"/>
    <col min="4" max="4" width="16.5703125" bestFit="1" customWidth="1"/>
    <col min="5" max="5" width="19" bestFit="1" customWidth="1"/>
    <col min="6" max="6" width="23.28515625" bestFit="1" customWidth="1"/>
    <col min="7" max="7" width="11.28515625" bestFit="1" customWidth="1"/>
    <col min="8" max="8" width="9.140625" bestFit="1" customWidth="1"/>
    <col min="9" max="9" width="12.42578125" bestFit="1" customWidth="1"/>
    <col min="10" max="10" width="10.42578125" customWidth="1"/>
    <col min="11" max="11" width="14.28515625" style="66" customWidth="1"/>
    <col min="12" max="14" width="5.140625" bestFit="1" customWidth="1"/>
    <col min="15" max="15" width="2.85546875" bestFit="1" customWidth="1"/>
    <col min="16" max="16" width="9.5703125" bestFit="1" customWidth="1"/>
    <col min="17" max="19" width="5.140625" bestFit="1" customWidth="1"/>
    <col min="20" max="20" width="2.85546875" bestFit="1" customWidth="1"/>
    <col min="21" max="21" width="9.5703125" bestFit="1" customWidth="1"/>
    <col min="22" max="22" width="8.28515625" customWidth="1"/>
    <col min="23" max="23" width="11.140625" style="66" bestFit="1" customWidth="1"/>
    <col min="24" max="24" width="8" bestFit="1" customWidth="1"/>
  </cols>
  <sheetData>
    <row r="1" spans="1:25" ht="15.75" customHeight="1">
      <c r="A1" s="187" t="s">
        <v>5</v>
      </c>
      <c r="B1" s="187" t="s">
        <v>0</v>
      </c>
      <c r="C1" s="223" t="s">
        <v>1</v>
      </c>
      <c r="D1" s="183" t="s">
        <v>2</v>
      </c>
      <c r="E1" s="183" t="s">
        <v>3</v>
      </c>
      <c r="F1" s="183" t="s">
        <v>6</v>
      </c>
      <c r="G1" s="183" t="s">
        <v>8</v>
      </c>
      <c r="H1" s="183" t="s">
        <v>4</v>
      </c>
      <c r="I1" s="183" t="s">
        <v>7</v>
      </c>
      <c r="J1" s="183" t="s">
        <v>9</v>
      </c>
      <c r="K1" s="225" t="s">
        <v>14</v>
      </c>
      <c r="L1" s="193" t="s">
        <v>10</v>
      </c>
      <c r="M1" s="194"/>
      <c r="N1" s="194"/>
      <c r="O1" s="194"/>
      <c r="P1" s="194"/>
      <c r="Q1" s="193" t="s">
        <v>19</v>
      </c>
      <c r="R1" s="194"/>
      <c r="S1" s="194"/>
      <c r="T1" s="194"/>
      <c r="U1" s="194"/>
      <c r="V1" s="227" t="s">
        <v>25</v>
      </c>
      <c r="W1" s="228"/>
      <c r="X1" s="200" t="s">
        <v>11</v>
      </c>
      <c r="Y1" s="189" t="s">
        <v>12</v>
      </c>
    </row>
    <row r="2" spans="1:25" ht="16.5" thickBot="1">
      <c r="A2" s="222"/>
      <c r="B2" s="222"/>
      <c r="C2" s="224"/>
      <c r="D2" s="213"/>
      <c r="E2" s="213"/>
      <c r="F2" s="213"/>
      <c r="G2" s="213"/>
      <c r="H2" s="213"/>
      <c r="I2" s="213"/>
      <c r="J2" s="213"/>
      <c r="K2" s="226"/>
      <c r="L2" s="13">
        <v>1</v>
      </c>
      <c r="M2" s="14">
        <v>2</v>
      </c>
      <c r="N2" s="14">
        <v>3</v>
      </c>
      <c r="O2" s="14">
        <v>4</v>
      </c>
      <c r="P2" s="15" t="s">
        <v>13</v>
      </c>
      <c r="Q2" s="13">
        <v>1</v>
      </c>
      <c r="R2" s="14">
        <v>2</v>
      </c>
      <c r="S2" s="14">
        <v>3</v>
      </c>
      <c r="T2" s="14">
        <v>4</v>
      </c>
      <c r="U2" s="15" t="s">
        <v>13</v>
      </c>
      <c r="V2" s="62" t="s">
        <v>23</v>
      </c>
      <c r="W2" s="63" t="s">
        <v>14</v>
      </c>
      <c r="X2" s="201"/>
      <c r="Y2" s="190"/>
    </row>
    <row r="3" spans="1:25" ht="18">
      <c r="A3" s="47"/>
      <c r="B3" s="47"/>
      <c r="C3" s="43"/>
      <c r="D3" s="43"/>
      <c r="E3" s="44"/>
      <c r="F3" s="44"/>
      <c r="G3" s="46"/>
      <c r="H3" s="46"/>
      <c r="I3" s="46"/>
      <c r="J3" s="45"/>
      <c r="K3" s="65"/>
      <c r="L3" s="49"/>
      <c r="M3" s="55"/>
      <c r="N3" s="55"/>
      <c r="O3" s="48"/>
      <c r="P3" s="49"/>
      <c r="Q3" s="50"/>
      <c r="R3" s="50"/>
      <c r="S3" s="50"/>
      <c r="T3" s="50"/>
      <c r="U3" s="50"/>
      <c r="V3" s="50"/>
      <c r="W3" s="68"/>
      <c r="X3" s="51"/>
      <c r="Y3" s="52"/>
    </row>
    <row r="4" spans="1:25" s="109" customFormat="1" ht="18.75">
      <c r="A4" s="91">
        <v>1</v>
      </c>
      <c r="B4" s="91">
        <v>100</v>
      </c>
      <c r="C4" s="91" t="s">
        <v>85</v>
      </c>
      <c r="D4" s="91" t="s">
        <v>86</v>
      </c>
      <c r="E4" s="90">
        <v>34391</v>
      </c>
      <c r="F4" s="91" t="s">
        <v>29</v>
      </c>
      <c r="G4" s="91" t="s">
        <v>44</v>
      </c>
      <c r="H4" s="91" t="s">
        <v>92</v>
      </c>
      <c r="I4" s="91" t="s">
        <v>32</v>
      </c>
      <c r="J4" s="91">
        <v>96.5</v>
      </c>
      <c r="K4" s="93">
        <v>0.56330000000000002</v>
      </c>
      <c r="L4" s="92">
        <v>130</v>
      </c>
      <c r="M4" s="98">
        <v>135</v>
      </c>
      <c r="N4" s="98">
        <v>135</v>
      </c>
      <c r="O4" s="100"/>
      <c r="P4" s="92">
        <v>130</v>
      </c>
      <c r="Q4" s="91">
        <v>230</v>
      </c>
      <c r="R4" s="91">
        <v>250</v>
      </c>
      <c r="S4" s="91">
        <v>260</v>
      </c>
      <c r="T4" s="91"/>
      <c r="U4" s="91">
        <v>260</v>
      </c>
      <c r="V4" s="91">
        <f>P4+U4</f>
        <v>390</v>
      </c>
      <c r="W4" s="101">
        <f t="shared" ref="W4:W5" si="0">V4*K4</f>
        <v>219.68700000000001</v>
      </c>
      <c r="X4" s="94">
        <v>1</v>
      </c>
      <c r="Y4" s="94">
        <v>12</v>
      </c>
    </row>
    <row r="5" spans="1:25" s="109" customFormat="1" ht="18.75">
      <c r="A5" s="91">
        <v>2</v>
      </c>
      <c r="B5" s="91" t="s">
        <v>105</v>
      </c>
      <c r="C5" s="91" t="s">
        <v>106</v>
      </c>
      <c r="D5" s="91" t="s">
        <v>28</v>
      </c>
      <c r="E5" s="90">
        <v>18481</v>
      </c>
      <c r="F5" s="91" t="s">
        <v>107</v>
      </c>
      <c r="G5" s="91" t="s">
        <v>44</v>
      </c>
      <c r="H5" s="91" t="s">
        <v>89</v>
      </c>
      <c r="I5" s="91" t="s">
        <v>40</v>
      </c>
      <c r="J5" s="91">
        <v>66.8</v>
      </c>
      <c r="K5" s="101">
        <v>1.524</v>
      </c>
      <c r="L5" s="92">
        <v>70</v>
      </c>
      <c r="M5" s="91" t="s">
        <v>132</v>
      </c>
      <c r="N5" s="91" t="s">
        <v>132</v>
      </c>
      <c r="O5" s="91"/>
      <c r="P5" s="97">
        <v>70</v>
      </c>
      <c r="Q5" s="91">
        <v>115</v>
      </c>
      <c r="R5" s="91">
        <v>120</v>
      </c>
      <c r="S5" s="91">
        <v>125</v>
      </c>
      <c r="T5" s="91"/>
      <c r="U5" s="91">
        <v>125</v>
      </c>
      <c r="V5" s="91">
        <f t="shared" ref="V5" si="1">P5+U5</f>
        <v>195</v>
      </c>
      <c r="W5" s="101">
        <f t="shared" si="0"/>
        <v>297.18</v>
      </c>
      <c r="X5" s="94">
        <v>1</v>
      </c>
      <c r="Y5" s="94">
        <v>12</v>
      </c>
    </row>
    <row r="8" spans="1:25" ht="18">
      <c r="A8" s="17"/>
      <c r="B8" s="17"/>
      <c r="C8" s="18"/>
      <c r="D8" s="18"/>
      <c r="E8" s="17"/>
      <c r="F8" s="17"/>
      <c r="G8" s="35"/>
      <c r="H8" s="35"/>
      <c r="I8" s="35"/>
      <c r="J8" s="17"/>
      <c r="K8" s="64"/>
      <c r="L8" s="19"/>
      <c r="M8" s="19"/>
      <c r="N8" s="19"/>
      <c r="O8" s="19"/>
      <c r="P8" s="20"/>
      <c r="Q8" s="21"/>
      <c r="R8" s="21"/>
      <c r="S8" s="21"/>
      <c r="T8" s="21"/>
      <c r="U8" s="21"/>
      <c r="V8" s="21"/>
      <c r="W8" s="67"/>
      <c r="X8" s="19"/>
      <c r="Y8" s="38"/>
    </row>
    <row r="9" spans="1:25" ht="18">
      <c r="A9" s="17"/>
      <c r="B9" s="17"/>
      <c r="C9" s="18"/>
      <c r="D9" s="18"/>
      <c r="E9" s="17"/>
      <c r="F9" s="17"/>
      <c r="G9" s="35"/>
      <c r="H9" s="35"/>
      <c r="I9" s="35"/>
      <c r="J9" s="17"/>
      <c r="K9" s="64"/>
      <c r="L9" s="19"/>
      <c r="M9" s="19"/>
      <c r="N9" s="19"/>
      <c r="O9" s="19"/>
      <c r="P9" s="20"/>
      <c r="Q9" s="21"/>
      <c r="R9" s="21"/>
      <c r="S9" s="21"/>
      <c r="T9" s="21"/>
      <c r="U9" s="21"/>
      <c r="V9" s="21"/>
      <c r="W9" s="67"/>
      <c r="X9" s="19"/>
      <c r="Y9" s="38"/>
    </row>
    <row r="17" ht="14.25" customHeight="1"/>
  </sheetData>
  <mergeCells count="16">
    <mergeCell ref="F1:F2"/>
    <mergeCell ref="A1:A2"/>
    <mergeCell ref="B1:B2"/>
    <mergeCell ref="C1:C2"/>
    <mergeCell ref="D1:D2"/>
    <mergeCell ref="E1:E2"/>
    <mergeCell ref="Y1:Y2"/>
    <mergeCell ref="G1:G2"/>
    <mergeCell ref="H1:H2"/>
    <mergeCell ref="I1:I2"/>
    <mergeCell ref="J1:J2"/>
    <mergeCell ref="K1:K2"/>
    <mergeCell ref="L1:P1"/>
    <mergeCell ref="Q1:U1"/>
    <mergeCell ref="V1:W1"/>
    <mergeCell ref="X1:X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RowHeight="15"/>
  <cols>
    <col min="3" max="3" width="39.5703125" bestFit="1" customWidth="1"/>
    <col min="4" max="4" width="15.7109375" bestFit="1" customWidth="1"/>
    <col min="5" max="5" width="19" bestFit="1" customWidth="1"/>
    <col min="6" max="6" width="23.28515625" bestFit="1" customWidth="1"/>
    <col min="7" max="7" width="14.5703125" bestFit="1" customWidth="1"/>
    <col min="8" max="8" width="9.7109375" bestFit="1" customWidth="1"/>
    <col min="9" max="9" width="12.42578125" bestFit="1" customWidth="1"/>
    <col min="10" max="10" width="6.42578125" bestFit="1" customWidth="1"/>
    <col min="11" max="11" width="9" style="66" bestFit="1" customWidth="1"/>
    <col min="12" max="13" width="5.140625" bestFit="1" customWidth="1"/>
    <col min="14" max="14" width="7.7109375" bestFit="1" customWidth="1"/>
    <col min="15" max="15" width="3.85546875" bestFit="1" customWidth="1"/>
    <col min="16" max="16" width="9.5703125" bestFit="1" customWidth="1"/>
    <col min="17" max="18" width="6.42578125" bestFit="1" customWidth="1"/>
    <col min="19" max="19" width="7.5703125" bestFit="1" customWidth="1"/>
    <col min="20" max="20" width="2.85546875" bestFit="1" customWidth="1"/>
    <col min="21" max="21" width="9.5703125" bestFit="1" customWidth="1"/>
    <col min="22" max="22" width="6" bestFit="1" customWidth="1"/>
    <col min="25" max="25" width="2.85546875" bestFit="1" customWidth="1"/>
    <col min="26" max="26" width="9.5703125" bestFit="1" customWidth="1"/>
    <col min="27" max="27" width="8.28515625" bestFit="1" customWidth="1"/>
    <col min="28" max="28" width="11.140625" style="66" bestFit="1" customWidth="1"/>
    <col min="29" max="29" width="10.42578125" customWidth="1"/>
  </cols>
  <sheetData>
    <row r="1" spans="1:30" ht="15.75" customHeight="1">
      <c r="A1" s="187" t="s">
        <v>5</v>
      </c>
      <c r="B1" s="187" t="s">
        <v>0</v>
      </c>
      <c r="C1" s="223" t="s">
        <v>1</v>
      </c>
      <c r="D1" s="183" t="s">
        <v>2</v>
      </c>
      <c r="E1" s="183" t="s">
        <v>3</v>
      </c>
      <c r="F1" s="183" t="s">
        <v>6</v>
      </c>
      <c r="G1" s="183" t="s">
        <v>8</v>
      </c>
      <c r="H1" s="183" t="s">
        <v>4</v>
      </c>
      <c r="I1" s="183" t="s">
        <v>7</v>
      </c>
      <c r="J1" s="183" t="s">
        <v>9</v>
      </c>
      <c r="K1" s="225" t="s">
        <v>14</v>
      </c>
      <c r="L1" s="193" t="s">
        <v>18</v>
      </c>
      <c r="M1" s="194"/>
      <c r="N1" s="194"/>
      <c r="O1" s="194"/>
      <c r="P1" s="194"/>
      <c r="Q1" s="193" t="s">
        <v>10</v>
      </c>
      <c r="R1" s="194"/>
      <c r="S1" s="194"/>
      <c r="T1" s="194"/>
      <c r="U1" s="194"/>
      <c r="V1" s="193" t="s">
        <v>19</v>
      </c>
      <c r="W1" s="194"/>
      <c r="X1" s="194"/>
      <c r="Y1" s="194"/>
      <c r="Z1" s="194"/>
      <c r="AA1" s="227" t="s">
        <v>25</v>
      </c>
      <c r="AB1" s="228"/>
      <c r="AC1" s="200" t="s">
        <v>11</v>
      </c>
      <c r="AD1" s="189" t="s">
        <v>12</v>
      </c>
    </row>
    <row r="2" spans="1:30" ht="16.5" thickBot="1">
      <c r="A2" s="222"/>
      <c r="B2" s="222"/>
      <c r="C2" s="224"/>
      <c r="D2" s="213"/>
      <c r="E2" s="213"/>
      <c r="F2" s="213"/>
      <c r="G2" s="213"/>
      <c r="H2" s="213"/>
      <c r="I2" s="213"/>
      <c r="J2" s="213"/>
      <c r="K2" s="226"/>
      <c r="L2" s="13">
        <v>1</v>
      </c>
      <c r="M2" s="14">
        <v>2</v>
      </c>
      <c r="N2" s="14">
        <v>3</v>
      </c>
      <c r="O2" s="14">
        <v>4</v>
      </c>
      <c r="P2" s="15" t="s">
        <v>13</v>
      </c>
      <c r="Q2" s="13">
        <v>1</v>
      </c>
      <c r="R2" s="14">
        <v>2</v>
      </c>
      <c r="S2" s="14">
        <v>3</v>
      </c>
      <c r="T2" s="14">
        <v>4</v>
      </c>
      <c r="U2" s="15" t="s">
        <v>13</v>
      </c>
      <c r="V2" s="13">
        <v>1</v>
      </c>
      <c r="W2" s="14">
        <v>2</v>
      </c>
      <c r="X2" s="14">
        <v>3</v>
      </c>
      <c r="Y2" s="14">
        <v>4</v>
      </c>
      <c r="Z2" s="15" t="s">
        <v>13</v>
      </c>
      <c r="AA2" s="62" t="s">
        <v>23</v>
      </c>
      <c r="AB2" s="63" t="s">
        <v>14</v>
      </c>
      <c r="AC2" s="201"/>
      <c r="AD2" s="190"/>
    </row>
    <row r="3" spans="1:30" ht="18">
      <c r="A3" s="47"/>
      <c r="B3" s="47"/>
      <c r="C3" s="43"/>
      <c r="D3" s="43"/>
      <c r="E3" s="44"/>
      <c r="F3" s="44"/>
      <c r="G3" s="46"/>
      <c r="H3" s="46"/>
      <c r="I3" s="46"/>
      <c r="J3" s="45"/>
      <c r="K3" s="65"/>
      <c r="L3" s="48"/>
      <c r="M3" s="48"/>
      <c r="N3" s="48"/>
      <c r="O3" s="48"/>
      <c r="P3" s="48"/>
      <c r="Q3" s="49"/>
      <c r="R3" s="55"/>
      <c r="S3" s="55"/>
      <c r="T3" s="48"/>
      <c r="U3" s="49"/>
      <c r="V3" s="50"/>
      <c r="W3" s="50"/>
      <c r="X3" s="50"/>
      <c r="Y3" s="50"/>
      <c r="Z3" s="50"/>
      <c r="AA3" s="50"/>
      <c r="AB3" s="68"/>
      <c r="AC3" s="51"/>
      <c r="AD3" s="52"/>
    </row>
    <row r="4" spans="1:30" s="134" customFormat="1" ht="18.75">
      <c r="A4" s="91">
        <v>1</v>
      </c>
      <c r="B4" s="91">
        <v>56</v>
      </c>
      <c r="C4" s="92" t="s">
        <v>112</v>
      </c>
      <c r="D4" s="89" t="s">
        <v>28</v>
      </c>
      <c r="E4" s="118">
        <v>32677</v>
      </c>
      <c r="F4" s="91" t="s">
        <v>29</v>
      </c>
      <c r="G4" s="92" t="s">
        <v>44</v>
      </c>
      <c r="H4" s="92" t="s">
        <v>89</v>
      </c>
      <c r="I4" s="91" t="s">
        <v>32</v>
      </c>
      <c r="J4" s="91">
        <v>55.3</v>
      </c>
      <c r="K4" s="113">
        <v>0.92079999999999995</v>
      </c>
      <c r="L4" s="98">
        <v>70</v>
      </c>
      <c r="M4" s="91">
        <v>70</v>
      </c>
      <c r="N4" s="91">
        <v>75</v>
      </c>
      <c r="O4" s="98">
        <v>80</v>
      </c>
      <c r="P4" s="91">
        <v>75</v>
      </c>
      <c r="Q4" s="92">
        <v>37.5</v>
      </c>
      <c r="R4" s="92">
        <v>40</v>
      </c>
      <c r="S4" s="98">
        <v>42.5</v>
      </c>
      <c r="T4" s="91"/>
      <c r="U4" s="92">
        <v>40</v>
      </c>
      <c r="V4" s="91">
        <v>100</v>
      </c>
      <c r="W4" s="98">
        <v>107.5</v>
      </c>
      <c r="X4" s="92">
        <v>107.5</v>
      </c>
      <c r="Y4" s="91"/>
      <c r="Z4" s="92">
        <v>107.5</v>
      </c>
      <c r="AA4" s="91">
        <f>P4+U4+Z4</f>
        <v>222.5</v>
      </c>
      <c r="AB4" s="113">
        <f>AA4*K4</f>
        <v>204.87799999999999</v>
      </c>
      <c r="AC4" s="94">
        <v>1</v>
      </c>
      <c r="AD4" s="95">
        <v>12</v>
      </c>
    </row>
    <row r="5" spans="1:30" s="134" customFormat="1" ht="18.75">
      <c r="A5" s="91">
        <v>2</v>
      </c>
      <c r="B5" s="91">
        <v>90</v>
      </c>
      <c r="C5" s="92" t="s">
        <v>79</v>
      </c>
      <c r="D5" s="89" t="s">
        <v>72</v>
      </c>
      <c r="E5" s="118">
        <v>33939</v>
      </c>
      <c r="F5" s="91" t="s">
        <v>29</v>
      </c>
      <c r="G5" s="92" t="s">
        <v>72</v>
      </c>
      <c r="H5" s="92" t="s">
        <v>35</v>
      </c>
      <c r="I5" s="91" t="s">
        <v>32</v>
      </c>
      <c r="J5" s="91">
        <v>84</v>
      </c>
      <c r="K5" s="113">
        <v>0.66180000000000005</v>
      </c>
      <c r="L5" s="91">
        <v>80</v>
      </c>
      <c r="M5" s="91">
        <v>85</v>
      </c>
      <c r="N5" s="91">
        <v>90</v>
      </c>
      <c r="O5" s="91"/>
      <c r="P5" s="91">
        <v>90</v>
      </c>
      <c r="Q5" s="92">
        <v>45</v>
      </c>
      <c r="R5" s="92">
        <v>50</v>
      </c>
      <c r="S5" s="98">
        <v>60</v>
      </c>
      <c r="T5" s="91"/>
      <c r="U5" s="92">
        <v>50</v>
      </c>
      <c r="V5" s="91">
        <v>90</v>
      </c>
      <c r="W5" s="91">
        <v>110</v>
      </c>
      <c r="X5" s="91">
        <v>120</v>
      </c>
      <c r="Y5" s="91"/>
      <c r="Z5" s="91">
        <v>120</v>
      </c>
      <c r="AA5" s="91">
        <f>P5+U5+Z5</f>
        <v>260</v>
      </c>
      <c r="AB5" s="113">
        <f>AA5*K5</f>
        <v>172.06800000000001</v>
      </c>
      <c r="AC5" s="94">
        <v>1</v>
      </c>
      <c r="AD5" s="95">
        <v>12</v>
      </c>
    </row>
    <row r="6" spans="1:30" s="107" customFormat="1" ht="18.75">
      <c r="A6" s="91">
        <v>3</v>
      </c>
      <c r="B6" s="80">
        <v>52</v>
      </c>
      <c r="C6" s="102" t="s">
        <v>87</v>
      </c>
      <c r="D6" s="102" t="s">
        <v>72</v>
      </c>
      <c r="E6" s="103">
        <v>40220</v>
      </c>
      <c r="F6" s="80" t="s">
        <v>61</v>
      </c>
      <c r="G6" s="80" t="s">
        <v>72</v>
      </c>
      <c r="H6" s="91" t="s">
        <v>89</v>
      </c>
      <c r="I6" s="80" t="s">
        <v>32</v>
      </c>
      <c r="J6" s="80">
        <v>35.6</v>
      </c>
      <c r="K6" s="101">
        <v>1.3132999999999999</v>
      </c>
      <c r="L6" s="80">
        <v>25</v>
      </c>
      <c r="M6" s="80">
        <v>30</v>
      </c>
      <c r="N6" s="80">
        <v>35</v>
      </c>
      <c r="O6" s="80"/>
      <c r="P6" s="80">
        <v>35</v>
      </c>
      <c r="Q6" s="88">
        <v>22.5</v>
      </c>
      <c r="R6" s="88">
        <v>25</v>
      </c>
      <c r="S6" s="98">
        <v>27.5</v>
      </c>
      <c r="T6" s="80"/>
      <c r="U6" s="91">
        <v>25</v>
      </c>
      <c r="V6" s="80">
        <v>45</v>
      </c>
      <c r="W6" s="80">
        <v>50</v>
      </c>
      <c r="X6" s="80">
        <v>52.5</v>
      </c>
      <c r="Y6" s="80"/>
      <c r="Z6" s="80">
        <v>52.5</v>
      </c>
      <c r="AA6" s="80">
        <f>P6+U6+Z6</f>
        <v>112.5</v>
      </c>
      <c r="AB6" s="101">
        <f>AA6*K6</f>
        <v>147.74625</v>
      </c>
      <c r="AC6" s="105">
        <v>1</v>
      </c>
      <c r="AD6" s="106">
        <v>12</v>
      </c>
    </row>
    <row r="7" spans="1:30" s="107" customFormat="1" ht="18.75">
      <c r="A7" s="91">
        <v>4</v>
      </c>
      <c r="B7" s="80">
        <v>67.5</v>
      </c>
      <c r="C7" s="89" t="s">
        <v>59</v>
      </c>
      <c r="D7" s="89" t="s">
        <v>20</v>
      </c>
      <c r="E7" s="90">
        <v>39266</v>
      </c>
      <c r="F7" s="80" t="s">
        <v>42</v>
      </c>
      <c r="G7" s="91" t="s">
        <v>51</v>
      </c>
      <c r="H7" s="92" t="s">
        <v>35</v>
      </c>
      <c r="I7" s="80" t="s">
        <v>32</v>
      </c>
      <c r="J7" s="91">
        <v>67.5</v>
      </c>
      <c r="K7" s="101">
        <v>0.7258</v>
      </c>
      <c r="L7" s="80">
        <v>90</v>
      </c>
      <c r="M7" s="80">
        <v>100</v>
      </c>
      <c r="N7" s="125">
        <v>105</v>
      </c>
      <c r="O7" s="80"/>
      <c r="P7" s="80">
        <v>100</v>
      </c>
      <c r="Q7" s="88">
        <v>70</v>
      </c>
      <c r="R7" s="125">
        <v>77.5</v>
      </c>
      <c r="S7" s="125">
        <v>77.5</v>
      </c>
      <c r="T7" s="80"/>
      <c r="U7" s="88">
        <v>70</v>
      </c>
      <c r="V7" s="80">
        <v>120</v>
      </c>
      <c r="W7" s="80">
        <v>130</v>
      </c>
      <c r="X7" s="80">
        <v>140</v>
      </c>
      <c r="Y7" s="80"/>
      <c r="Z7" s="80">
        <v>140</v>
      </c>
      <c r="AA7" s="80">
        <f t="shared" ref="AA7:AA9" si="0">P7+U7+Z7</f>
        <v>310</v>
      </c>
      <c r="AB7" s="101">
        <f t="shared" ref="AB7:AB9" si="1">AA7*K7</f>
        <v>224.99799999999999</v>
      </c>
      <c r="AC7" s="105">
        <v>1</v>
      </c>
      <c r="AD7" s="106">
        <v>2</v>
      </c>
    </row>
    <row r="8" spans="1:30" s="107" customFormat="1" ht="18.75">
      <c r="A8" s="91">
        <v>5</v>
      </c>
      <c r="B8" s="80">
        <v>67.5</v>
      </c>
      <c r="C8" s="89" t="s">
        <v>59</v>
      </c>
      <c r="D8" s="89" t="s">
        <v>20</v>
      </c>
      <c r="E8" s="90">
        <v>39266</v>
      </c>
      <c r="F8" s="80" t="s">
        <v>29</v>
      </c>
      <c r="G8" s="91" t="s">
        <v>51</v>
      </c>
      <c r="H8" s="92" t="s">
        <v>35</v>
      </c>
      <c r="I8" s="80" t="s">
        <v>32</v>
      </c>
      <c r="J8" s="91">
        <v>67.5</v>
      </c>
      <c r="K8" s="101">
        <v>0.7258</v>
      </c>
      <c r="L8" s="80">
        <v>90</v>
      </c>
      <c r="M8" s="80">
        <v>100</v>
      </c>
      <c r="N8" s="125">
        <v>105</v>
      </c>
      <c r="O8" s="80"/>
      <c r="P8" s="80">
        <v>100</v>
      </c>
      <c r="Q8" s="88">
        <v>70</v>
      </c>
      <c r="R8" s="125">
        <v>77.5</v>
      </c>
      <c r="S8" s="125">
        <v>77.5</v>
      </c>
      <c r="T8" s="80"/>
      <c r="U8" s="88">
        <v>70</v>
      </c>
      <c r="V8" s="80">
        <v>120</v>
      </c>
      <c r="W8" s="80">
        <v>130</v>
      </c>
      <c r="X8" s="80">
        <v>140</v>
      </c>
      <c r="Y8" s="80"/>
      <c r="Z8" s="80">
        <v>140</v>
      </c>
      <c r="AA8" s="80">
        <f t="shared" si="0"/>
        <v>310</v>
      </c>
      <c r="AB8" s="101">
        <f t="shared" si="1"/>
        <v>224.99799999999999</v>
      </c>
      <c r="AC8" s="105">
        <v>2</v>
      </c>
      <c r="AD8" s="106">
        <v>5</v>
      </c>
    </row>
    <row r="9" spans="1:30" s="107" customFormat="1" ht="18.75">
      <c r="A9" s="91">
        <v>6</v>
      </c>
      <c r="B9" s="80">
        <v>75</v>
      </c>
      <c r="C9" s="89" t="s">
        <v>53</v>
      </c>
      <c r="D9" s="89" t="s">
        <v>20</v>
      </c>
      <c r="E9" s="90">
        <v>35497</v>
      </c>
      <c r="F9" s="80" t="s">
        <v>29</v>
      </c>
      <c r="G9" s="91" t="s">
        <v>51</v>
      </c>
      <c r="H9" s="91" t="s">
        <v>89</v>
      </c>
      <c r="I9" s="80" t="s">
        <v>32</v>
      </c>
      <c r="J9" s="91">
        <v>75</v>
      </c>
      <c r="K9" s="101">
        <v>0.66449999999999998</v>
      </c>
      <c r="L9" s="80">
        <v>165</v>
      </c>
      <c r="M9" s="80">
        <v>175</v>
      </c>
      <c r="N9" s="80">
        <v>182.5</v>
      </c>
      <c r="O9" s="80"/>
      <c r="P9" s="80">
        <v>182.5</v>
      </c>
      <c r="Q9" s="88">
        <v>115</v>
      </c>
      <c r="R9" s="98">
        <v>125</v>
      </c>
      <c r="S9" s="98">
        <v>125</v>
      </c>
      <c r="T9" s="80"/>
      <c r="U9" s="88">
        <v>115</v>
      </c>
      <c r="V9" s="80">
        <v>165</v>
      </c>
      <c r="W9" s="125">
        <v>187.5</v>
      </c>
      <c r="X9" s="80" t="s">
        <v>132</v>
      </c>
      <c r="Y9" s="80"/>
      <c r="Z9" s="80">
        <v>165</v>
      </c>
      <c r="AA9" s="80">
        <f t="shared" si="0"/>
        <v>462.5</v>
      </c>
      <c r="AB9" s="101">
        <f t="shared" si="1"/>
        <v>307.33125000000001</v>
      </c>
      <c r="AC9" s="105">
        <v>1</v>
      </c>
      <c r="AD9" s="106">
        <v>12</v>
      </c>
    </row>
    <row r="12" spans="1:30" ht="18">
      <c r="A12" s="17"/>
      <c r="B12" s="17"/>
      <c r="C12" s="18"/>
      <c r="D12" s="18"/>
      <c r="E12" s="17"/>
      <c r="F12" s="17"/>
      <c r="G12" s="35"/>
      <c r="H12" s="35"/>
      <c r="I12" s="35"/>
      <c r="J12" s="17"/>
      <c r="K12" s="64"/>
      <c r="L12" s="42"/>
      <c r="M12" s="42"/>
      <c r="N12" s="42"/>
      <c r="O12" s="42"/>
      <c r="P12" s="42"/>
      <c r="Q12" s="19"/>
      <c r="R12" s="19"/>
      <c r="S12" s="19"/>
      <c r="T12" s="19"/>
      <c r="U12" s="20"/>
      <c r="V12" s="21"/>
      <c r="W12" s="21"/>
      <c r="X12" s="21"/>
      <c r="Y12" s="21"/>
      <c r="Z12" s="21"/>
      <c r="AA12" s="21"/>
      <c r="AB12" s="67"/>
      <c r="AC12" s="19"/>
      <c r="AD12" s="38"/>
    </row>
    <row r="13" spans="1:30" ht="18">
      <c r="A13" s="17"/>
      <c r="B13" s="17"/>
      <c r="C13" s="18"/>
      <c r="D13" s="18"/>
      <c r="E13" s="17"/>
      <c r="F13" s="17"/>
      <c r="G13" s="35"/>
      <c r="H13" s="35"/>
      <c r="I13" s="35"/>
      <c r="J13" s="17"/>
      <c r="K13" s="64"/>
      <c r="L13" s="42"/>
      <c r="M13" s="42"/>
      <c r="N13" s="42"/>
      <c r="O13" s="42"/>
      <c r="P13" s="42"/>
      <c r="Q13" s="19"/>
      <c r="R13" s="19"/>
      <c r="S13" s="19"/>
      <c r="T13" s="19"/>
      <c r="U13" s="20"/>
      <c r="V13" s="21"/>
      <c r="W13" s="21"/>
      <c r="X13" s="21"/>
      <c r="Y13" s="21"/>
      <c r="Z13" s="21"/>
      <c r="AA13" s="21"/>
      <c r="AB13" s="67"/>
      <c r="AC13" s="19"/>
      <c r="AD13" s="38"/>
    </row>
    <row r="21" ht="14.25" customHeight="1"/>
  </sheetData>
  <sortState xmlns:xlrd2="http://schemas.microsoft.com/office/spreadsheetml/2017/richdata2" ref="B13:I16">
    <sortCondition ref="B13:B16"/>
  </sortState>
  <mergeCells count="17">
    <mergeCell ref="F1:F2"/>
    <mergeCell ref="B1:B2"/>
    <mergeCell ref="H1:H2"/>
    <mergeCell ref="AC1:AC2"/>
    <mergeCell ref="AD1:AD2"/>
    <mergeCell ref="A1:A2"/>
    <mergeCell ref="C1:C2"/>
    <mergeCell ref="D1:D2"/>
    <mergeCell ref="E1:E2"/>
    <mergeCell ref="G1:G2"/>
    <mergeCell ref="I1:I2"/>
    <mergeCell ref="L1:P1"/>
    <mergeCell ref="V1:Z1"/>
    <mergeCell ref="K1:K2"/>
    <mergeCell ref="Q1:U1"/>
    <mergeCell ref="J1:J2"/>
    <mergeCell ref="AA1:AB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9"/>
  <sheetViews>
    <sheetView zoomScale="70" zoomScaleNormal="70" workbookViewId="0">
      <selection activeCell="I9" sqref="I9"/>
    </sheetView>
  </sheetViews>
  <sheetFormatPr defaultRowHeight="15"/>
  <cols>
    <col min="2" max="2" width="47.42578125" customWidth="1"/>
    <col min="3" max="3" width="19.7109375" customWidth="1"/>
    <col min="4" max="4" width="22.85546875" customWidth="1"/>
    <col min="5" max="5" width="15" customWidth="1"/>
    <col min="6" max="6" width="18.5703125" customWidth="1"/>
    <col min="7" max="7" width="10.7109375" bestFit="1" customWidth="1"/>
    <col min="8" max="8" width="7.5703125" bestFit="1" customWidth="1"/>
    <col min="15" max="15" width="15" bestFit="1" customWidth="1"/>
    <col min="16" max="16" width="11.85546875" customWidth="1"/>
  </cols>
  <sheetData>
    <row r="1" spans="1:17" ht="15.75" thickBot="1"/>
    <row r="2" spans="1:17" s="36" customFormat="1" ht="18">
      <c r="A2" s="229" t="s">
        <v>5</v>
      </c>
      <c r="B2" s="231" t="s">
        <v>1</v>
      </c>
      <c r="C2" s="231" t="s">
        <v>2</v>
      </c>
      <c r="D2" s="233" t="s">
        <v>3</v>
      </c>
      <c r="E2" s="233" t="s">
        <v>8</v>
      </c>
      <c r="F2" s="233" t="s">
        <v>6</v>
      </c>
      <c r="G2" s="239" t="s">
        <v>4</v>
      </c>
      <c r="H2" s="239" t="s">
        <v>9</v>
      </c>
      <c r="I2" s="237" t="s">
        <v>22</v>
      </c>
      <c r="J2" s="238"/>
      <c r="K2" s="238"/>
      <c r="L2" s="238"/>
      <c r="M2" s="238"/>
      <c r="N2" s="238"/>
      <c r="O2" s="239" t="s">
        <v>135</v>
      </c>
      <c r="P2" s="239" t="s">
        <v>24</v>
      </c>
      <c r="Q2" s="235" t="s">
        <v>11</v>
      </c>
    </row>
    <row r="3" spans="1:17" s="36" customFormat="1" ht="18.75" thickBot="1">
      <c r="A3" s="230"/>
      <c r="B3" s="232"/>
      <c r="C3" s="232"/>
      <c r="D3" s="234"/>
      <c r="E3" s="234"/>
      <c r="F3" s="234"/>
      <c r="G3" s="240"/>
      <c r="H3" s="240"/>
      <c r="I3" s="57">
        <v>1</v>
      </c>
      <c r="J3" s="58">
        <v>2</v>
      </c>
      <c r="K3" s="58">
        <v>3</v>
      </c>
      <c r="L3" s="58">
        <v>4</v>
      </c>
      <c r="M3" s="58">
        <v>5</v>
      </c>
      <c r="N3" s="58">
        <v>6</v>
      </c>
      <c r="O3" s="240"/>
      <c r="P3" s="240"/>
      <c r="Q3" s="236"/>
    </row>
    <row r="4" spans="1:17" ht="18">
      <c r="A4" s="31">
        <v>1</v>
      </c>
      <c r="B4" s="3" t="s">
        <v>134</v>
      </c>
      <c r="C4" s="3" t="s">
        <v>81</v>
      </c>
      <c r="D4" s="10"/>
      <c r="E4" s="4" t="s">
        <v>29</v>
      </c>
      <c r="F4" s="4" t="s">
        <v>29</v>
      </c>
      <c r="G4" s="4" t="s">
        <v>32</v>
      </c>
      <c r="H4" s="4">
        <v>90</v>
      </c>
      <c r="I4" s="32">
        <v>93</v>
      </c>
      <c r="J4" s="126">
        <v>112.5</v>
      </c>
      <c r="K4" s="126">
        <v>112.5</v>
      </c>
      <c r="L4" s="32"/>
      <c r="M4" s="32"/>
      <c r="N4" s="33"/>
      <c r="O4" s="32">
        <v>93</v>
      </c>
      <c r="P4" s="28"/>
      <c r="Q4" s="28"/>
    </row>
    <row r="7" spans="1:17" ht="15.75" thickBot="1"/>
    <row r="8" spans="1:17" s="36" customFormat="1" ht="18">
      <c r="A8" s="229" t="s">
        <v>5</v>
      </c>
      <c r="B8" s="231" t="s">
        <v>1</v>
      </c>
      <c r="C8" s="231" t="s">
        <v>2</v>
      </c>
      <c r="D8" s="233" t="s">
        <v>3</v>
      </c>
      <c r="E8" s="233" t="s">
        <v>8</v>
      </c>
      <c r="F8" s="233" t="s">
        <v>6</v>
      </c>
      <c r="G8" s="239" t="s">
        <v>4</v>
      </c>
      <c r="H8" s="239" t="s">
        <v>9</v>
      </c>
      <c r="I8" s="237" t="s">
        <v>136</v>
      </c>
      <c r="J8" s="238"/>
      <c r="K8" s="238"/>
      <c r="L8" s="238"/>
      <c r="M8" s="238"/>
      <c r="N8" s="238"/>
      <c r="O8" s="239" t="s">
        <v>135</v>
      </c>
      <c r="P8" s="239" t="s">
        <v>24</v>
      </c>
      <c r="Q8" s="235" t="s">
        <v>11</v>
      </c>
    </row>
    <row r="9" spans="1:17" s="36" customFormat="1" ht="18.75" thickBot="1">
      <c r="A9" s="230"/>
      <c r="B9" s="232"/>
      <c r="C9" s="232"/>
      <c r="D9" s="234"/>
      <c r="E9" s="234"/>
      <c r="F9" s="234"/>
      <c r="G9" s="240"/>
      <c r="H9" s="240"/>
      <c r="I9" s="57">
        <v>1</v>
      </c>
      <c r="J9" s="58">
        <v>2</v>
      </c>
      <c r="K9" s="58">
        <v>3</v>
      </c>
      <c r="L9" s="58">
        <v>4</v>
      </c>
      <c r="M9" s="58">
        <v>5</v>
      </c>
      <c r="N9" s="58">
        <v>6</v>
      </c>
      <c r="O9" s="240"/>
      <c r="P9" s="240"/>
      <c r="Q9" s="236"/>
    </row>
    <row r="10" spans="1:17" ht="18">
      <c r="A10" s="31">
        <v>1</v>
      </c>
      <c r="B10" s="3" t="s">
        <v>134</v>
      </c>
      <c r="C10" s="3" t="s">
        <v>81</v>
      </c>
      <c r="D10" s="10"/>
      <c r="E10" s="4" t="s">
        <v>29</v>
      </c>
      <c r="F10" s="4" t="s">
        <v>29</v>
      </c>
      <c r="G10" s="4" t="s">
        <v>32</v>
      </c>
      <c r="H10" s="4">
        <v>90</v>
      </c>
      <c r="I10" s="126">
        <v>69</v>
      </c>
      <c r="J10" s="126">
        <v>69</v>
      </c>
      <c r="K10" s="32">
        <v>69</v>
      </c>
      <c r="L10" s="1"/>
      <c r="M10" s="27"/>
      <c r="N10" s="28"/>
      <c r="O10" s="32">
        <v>69</v>
      </c>
      <c r="P10" s="28"/>
      <c r="Q10" s="28"/>
    </row>
    <row r="11" spans="1:17" ht="18">
      <c r="A11" s="31">
        <v>2</v>
      </c>
      <c r="B11" s="4"/>
      <c r="C11" s="3"/>
      <c r="D11" s="10"/>
      <c r="E11" s="7"/>
      <c r="F11" s="7"/>
      <c r="G11" s="1"/>
      <c r="H11" s="32"/>
      <c r="I11" s="27"/>
      <c r="J11" s="28"/>
      <c r="K11" s="28"/>
      <c r="L11" s="1"/>
      <c r="M11" s="27"/>
      <c r="N11" s="28"/>
      <c r="O11" s="28"/>
      <c r="P11" s="28"/>
      <c r="Q11" s="28"/>
    </row>
    <row r="12" spans="1:17" ht="18">
      <c r="A12" s="1">
        <v>3</v>
      </c>
      <c r="B12" s="3"/>
      <c r="C12" s="3"/>
      <c r="D12" s="10"/>
      <c r="E12" s="11"/>
      <c r="F12" s="4"/>
      <c r="G12" s="1"/>
      <c r="H12" s="32"/>
      <c r="I12" s="27"/>
      <c r="J12" s="28"/>
      <c r="K12" s="28"/>
      <c r="L12" s="1"/>
      <c r="M12" s="27"/>
      <c r="N12" s="28"/>
      <c r="O12" s="28"/>
      <c r="P12" s="28"/>
      <c r="Q12" s="28"/>
    </row>
    <row r="15" spans="1:17" ht="15.75" thickBot="1"/>
    <row r="16" spans="1:17" s="36" customFormat="1" ht="18">
      <c r="A16" s="229" t="s">
        <v>5</v>
      </c>
      <c r="B16" s="231" t="s">
        <v>1</v>
      </c>
      <c r="C16" s="231" t="s">
        <v>2</v>
      </c>
      <c r="D16" s="233" t="s">
        <v>3</v>
      </c>
      <c r="E16" s="233" t="s">
        <v>8</v>
      </c>
      <c r="F16" s="233" t="s">
        <v>6</v>
      </c>
      <c r="G16" s="239" t="s">
        <v>4</v>
      </c>
      <c r="H16" s="239" t="s">
        <v>9</v>
      </c>
      <c r="I16" s="237" t="s">
        <v>21</v>
      </c>
      <c r="J16" s="238"/>
      <c r="K16" s="238"/>
      <c r="L16" s="238"/>
      <c r="M16" s="238"/>
      <c r="N16" s="238"/>
      <c r="O16" s="239" t="s">
        <v>135</v>
      </c>
      <c r="P16" s="239" t="s">
        <v>24</v>
      </c>
      <c r="Q16" s="235" t="s">
        <v>11</v>
      </c>
    </row>
    <row r="17" spans="1:17" s="36" customFormat="1" ht="18.75" thickBot="1">
      <c r="A17" s="230"/>
      <c r="B17" s="232"/>
      <c r="C17" s="232"/>
      <c r="D17" s="234"/>
      <c r="E17" s="234"/>
      <c r="F17" s="234"/>
      <c r="G17" s="240"/>
      <c r="H17" s="240"/>
      <c r="I17" s="57">
        <v>1</v>
      </c>
      <c r="J17" s="58">
        <v>2</v>
      </c>
      <c r="K17" s="58">
        <v>3</v>
      </c>
      <c r="L17" s="58">
        <v>4</v>
      </c>
      <c r="M17" s="58">
        <v>5</v>
      </c>
      <c r="N17" s="58">
        <v>6</v>
      </c>
      <c r="O17" s="240"/>
      <c r="P17" s="240"/>
      <c r="Q17" s="236"/>
    </row>
    <row r="18" spans="1:17" ht="18">
      <c r="A18" s="31">
        <v>1</v>
      </c>
      <c r="B18" s="3" t="s">
        <v>134</v>
      </c>
      <c r="C18" s="3" t="s">
        <v>81</v>
      </c>
      <c r="D18" s="10"/>
      <c r="E18" s="4" t="s">
        <v>29</v>
      </c>
      <c r="F18" s="4" t="s">
        <v>29</v>
      </c>
      <c r="G18" s="4" t="s">
        <v>32</v>
      </c>
      <c r="H18" s="4">
        <v>90</v>
      </c>
      <c r="I18" s="32">
        <v>130</v>
      </c>
      <c r="J18" s="126">
        <v>160</v>
      </c>
      <c r="K18" s="126">
        <v>160</v>
      </c>
      <c r="L18" s="1"/>
      <c r="M18" s="27"/>
      <c r="N18" s="28"/>
      <c r="O18" s="1">
        <v>160</v>
      </c>
      <c r="P18" s="28"/>
      <c r="Q18" s="28"/>
    </row>
    <row r="19" spans="1:17" ht="18">
      <c r="A19" s="31">
        <v>2</v>
      </c>
      <c r="B19" s="3"/>
      <c r="C19" s="3"/>
      <c r="D19" s="10"/>
      <c r="E19" s="11"/>
      <c r="F19" s="4"/>
      <c r="G19" s="78"/>
      <c r="H19" s="32"/>
      <c r="I19" s="79"/>
      <c r="J19" s="79"/>
      <c r="K19" s="79"/>
      <c r="L19" s="1"/>
      <c r="M19" s="27"/>
      <c r="N19" s="28"/>
      <c r="O19" s="28"/>
      <c r="P19" s="28"/>
      <c r="Q19" s="28"/>
    </row>
  </sheetData>
  <mergeCells count="36">
    <mergeCell ref="Q2:Q3"/>
    <mergeCell ref="D8:D9"/>
    <mergeCell ref="E8:E9"/>
    <mergeCell ref="Q16:Q17"/>
    <mergeCell ref="O16:O17"/>
    <mergeCell ref="F2:F3"/>
    <mergeCell ref="G2:G3"/>
    <mergeCell ref="I2:N2"/>
    <mergeCell ref="O2:O3"/>
    <mergeCell ref="P2:P3"/>
    <mergeCell ref="P8:P9"/>
    <mergeCell ref="H8:H9"/>
    <mergeCell ref="H2:H3"/>
    <mergeCell ref="H16:H17"/>
    <mergeCell ref="I16:N16"/>
    <mergeCell ref="A16:A17"/>
    <mergeCell ref="Q8:Q9"/>
    <mergeCell ref="I8:N8"/>
    <mergeCell ref="F16:F17"/>
    <mergeCell ref="B16:B17"/>
    <mergeCell ref="C16:C17"/>
    <mergeCell ref="D16:D17"/>
    <mergeCell ref="E16:E17"/>
    <mergeCell ref="F8:F9"/>
    <mergeCell ref="A8:A9"/>
    <mergeCell ref="B8:B9"/>
    <mergeCell ref="C8:C9"/>
    <mergeCell ref="G8:G9"/>
    <mergeCell ref="G16:G17"/>
    <mergeCell ref="P16:P17"/>
    <mergeCell ref="O8:O9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70" zoomScaleNormal="70" workbookViewId="0">
      <selection activeCell="E34" sqref="E34"/>
    </sheetView>
  </sheetViews>
  <sheetFormatPr defaultRowHeight="15"/>
  <cols>
    <col min="2" max="2" width="7.5703125" bestFit="1" customWidth="1"/>
    <col min="3" max="3" width="42.28515625" bestFit="1" customWidth="1"/>
    <col min="4" max="4" width="18.42578125" bestFit="1" customWidth="1"/>
    <col min="5" max="5" width="18.85546875" bestFit="1" customWidth="1"/>
    <col min="6" max="6" width="21.42578125" bestFit="1" customWidth="1"/>
    <col min="7" max="7" width="16.7109375" bestFit="1" customWidth="1"/>
    <col min="8" max="8" width="8.7109375" bestFit="1" customWidth="1"/>
    <col min="9" max="9" width="16.85546875" bestFit="1" customWidth="1"/>
    <col min="10" max="10" width="9.7109375" bestFit="1" customWidth="1"/>
    <col min="11" max="11" width="10.85546875" bestFit="1" customWidth="1"/>
    <col min="12" max="13" width="7.5703125" bestFit="1" customWidth="1"/>
    <col min="14" max="14" width="6.42578125" bestFit="1" customWidth="1"/>
    <col min="16" max="17" width="11.42578125" bestFit="1" customWidth="1"/>
    <col min="18" max="18" width="28.5703125" bestFit="1" customWidth="1"/>
  </cols>
  <sheetData>
    <row r="1" spans="1:18" s="75" customFormat="1" ht="15.75" customHeight="1">
      <c r="A1" s="255" t="s">
        <v>5</v>
      </c>
      <c r="B1" s="255" t="s">
        <v>0</v>
      </c>
      <c r="C1" s="181" t="s">
        <v>1</v>
      </c>
      <c r="D1" s="181" t="s">
        <v>2</v>
      </c>
      <c r="E1" s="243" t="s">
        <v>3</v>
      </c>
      <c r="F1" s="243" t="s">
        <v>6</v>
      </c>
      <c r="G1" s="243" t="s">
        <v>8</v>
      </c>
      <c r="H1" s="243" t="s">
        <v>4</v>
      </c>
      <c r="I1" s="181" t="s">
        <v>9</v>
      </c>
      <c r="J1" s="245" t="s">
        <v>14</v>
      </c>
      <c r="K1" s="247" t="s">
        <v>30</v>
      </c>
      <c r="L1" s="248"/>
      <c r="M1" s="248"/>
      <c r="N1" s="248"/>
      <c r="O1" s="248"/>
      <c r="P1" s="249"/>
      <c r="Q1" s="250" t="s">
        <v>11</v>
      </c>
      <c r="R1" s="241" t="s">
        <v>12</v>
      </c>
    </row>
    <row r="2" spans="1:18" s="75" customFormat="1" ht="16.5" thickBot="1">
      <c r="A2" s="256"/>
      <c r="B2" s="256"/>
      <c r="C2" s="182"/>
      <c r="D2" s="182"/>
      <c r="E2" s="244"/>
      <c r="F2" s="244"/>
      <c r="G2" s="244"/>
      <c r="H2" s="244"/>
      <c r="I2" s="182"/>
      <c r="J2" s="246"/>
      <c r="K2" s="71">
        <v>1</v>
      </c>
      <c r="L2" s="72">
        <v>2</v>
      </c>
      <c r="M2" s="72">
        <v>3</v>
      </c>
      <c r="N2" s="72">
        <v>4</v>
      </c>
      <c r="O2" s="73" t="s">
        <v>13</v>
      </c>
      <c r="P2" s="74" t="s">
        <v>14</v>
      </c>
      <c r="Q2" s="251"/>
      <c r="R2" s="242"/>
    </row>
    <row r="3" spans="1:18" ht="18.75">
      <c r="C3" s="141" t="s">
        <v>91</v>
      </c>
    </row>
    <row r="4" spans="1:18" ht="18.75">
      <c r="A4" s="88">
        <v>1</v>
      </c>
      <c r="B4" s="80">
        <v>62.5</v>
      </c>
      <c r="C4" s="114" t="s">
        <v>60</v>
      </c>
      <c r="D4" s="114" t="s">
        <v>51</v>
      </c>
      <c r="E4" s="90">
        <v>40112</v>
      </c>
      <c r="F4" s="136" t="s">
        <v>61</v>
      </c>
      <c r="G4" s="122" t="s">
        <v>148</v>
      </c>
      <c r="H4" s="114" t="s">
        <v>89</v>
      </c>
      <c r="I4" s="127">
        <v>61.5</v>
      </c>
      <c r="J4" s="113">
        <v>0.79269999999999996</v>
      </c>
      <c r="K4" s="127">
        <v>30</v>
      </c>
      <c r="L4" s="127">
        <v>35</v>
      </c>
      <c r="M4" s="125">
        <v>40</v>
      </c>
      <c r="N4" s="122"/>
      <c r="O4" s="127">
        <v>35</v>
      </c>
      <c r="P4" s="137">
        <f>J4*O4</f>
        <v>27.744499999999999</v>
      </c>
      <c r="Q4" s="88">
        <v>1</v>
      </c>
      <c r="R4" s="88">
        <v>12</v>
      </c>
    </row>
    <row r="5" spans="1:18" ht="18.75">
      <c r="A5" s="88">
        <v>2</v>
      </c>
      <c r="B5" s="80">
        <v>90</v>
      </c>
      <c r="C5" s="91" t="s">
        <v>50</v>
      </c>
      <c r="D5" s="91" t="s">
        <v>51</v>
      </c>
      <c r="E5" s="90">
        <v>39392</v>
      </c>
      <c r="F5" s="80" t="s">
        <v>52</v>
      </c>
      <c r="G5" s="92" t="s">
        <v>51</v>
      </c>
      <c r="H5" s="91" t="s">
        <v>89</v>
      </c>
      <c r="I5" s="127">
        <v>88.3</v>
      </c>
      <c r="J5" s="113">
        <v>0.59219999999999995</v>
      </c>
      <c r="K5" s="88">
        <v>55</v>
      </c>
      <c r="L5" s="88">
        <v>60</v>
      </c>
      <c r="M5" s="125">
        <v>65</v>
      </c>
      <c r="N5" s="88"/>
      <c r="O5" s="88">
        <v>60</v>
      </c>
      <c r="P5" s="101">
        <f>J5*O5</f>
        <v>35.531999999999996</v>
      </c>
      <c r="Q5" s="88">
        <v>1</v>
      </c>
      <c r="R5" s="88">
        <v>12</v>
      </c>
    </row>
    <row r="6" spans="1:18" ht="18.75">
      <c r="A6" s="88">
        <v>3</v>
      </c>
      <c r="B6" s="88">
        <v>67.5</v>
      </c>
      <c r="C6" s="114" t="s">
        <v>125</v>
      </c>
      <c r="D6" s="114" t="s">
        <v>28</v>
      </c>
      <c r="E6" s="114">
        <v>39423</v>
      </c>
      <c r="F6" s="136" t="s">
        <v>52</v>
      </c>
      <c r="G6" s="136" t="s">
        <v>44</v>
      </c>
      <c r="H6" s="136" t="s">
        <v>32</v>
      </c>
      <c r="I6" s="127">
        <v>64.8</v>
      </c>
      <c r="J6" s="113">
        <v>0.75349999999999995</v>
      </c>
      <c r="K6" s="88">
        <v>35</v>
      </c>
      <c r="L6" s="125">
        <v>45</v>
      </c>
      <c r="M6" s="125">
        <v>45</v>
      </c>
      <c r="N6" s="88"/>
      <c r="O6" s="88">
        <v>35</v>
      </c>
      <c r="P6" s="137">
        <f>J6*O6</f>
        <v>26.372499999999999</v>
      </c>
      <c r="Q6" s="88">
        <v>2</v>
      </c>
      <c r="R6" s="88">
        <v>5</v>
      </c>
    </row>
    <row r="7" spans="1:18" ht="18.75">
      <c r="A7" s="88">
        <v>4</v>
      </c>
      <c r="B7" s="88">
        <v>82.5</v>
      </c>
      <c r="C7" s="80" t="s">
        <v>49</v>
      </c>
      <c r="D7" s="91" t="s">
        <v>51</v>
      </c>
      <c r="E7" s="103">
        <v>38645</v>
      </c>
      <c r="F7" s="80" t="s">
        <v>42</v>
      </c>
      <c r="G7" s="88" t="s">
        <v>148</v>
      </c>
      <c r="H7" s="91" t="s">
        <v>89</v>
      </c>
      <c r="I7" s="127">
        <v>78.599999999999994</v>
      </c>
      <c r="J7" s="113">
        <v>0.64119999999999999</v>
      </c>
      <c r="K7" s="88">
        <v>52.5</v>
      </c>
      <c r="L7" s="88">
        <v>55</v>
      </c>
      <c r="M7" s="125">
        <v>62.5</v>
      </c>
      <c r="N7" s="125">
        <v>62.5</v>
      </c>
      <c r="O7" s="88">
        <v>55</v>
      </c>
      <c r="P7" s="101">
        <f>J7*O7</f>
        <v>35.265999999999998</v>
      </c>
      <c r="Q7" s="88">
        <v>1</v>
      </c>
      <c r="R7" s="88">
        <v>12</v>
      </c>
    </row>
    <row r="8" spans="1:18" ht="18.75">
      <c r="A8" s="88">
        <v>5</v>
      </c>
      <c r="B8" s="91">
        <v>75</v>
      </c>
      <c r="C8" s="7" t="s">
        <v>149</v>
      </c>
      <c r="D8" s="56" t="s">
        <v>20</v>
      </c>
      <c r="E8" s="11">
        <v>39236</v>
      </c>
      <c r="F8" s="4" t="s">
        <v>42</v>
      </c>
      <c r="G8" s="56" t="s">
        <v>20</v>
      </c>
      <c r="H8" s="7" t="s">
        <v>89</v>
      </c>
      <c r="I8" s="127">
        <v>67.5</v>
      </c>
      <c r="J8" s="113">
        <v>0.7258</v>
      </c>
      <c r="K8" s="56">
        <v>35</v>
      </c>
      <c r="L8" s="56">
        <v>45</v>
      </c>
      <c r="M8" s="135">
        <v>47.5</v>
      </c>
      <c r="N8" s="56"/>
      <c r="O8" s="56">
        <v>45</v>
      </c>
      <c r="P8" s="101">
        <f>J8*O8</f>
        <v>32.661000000000001</v>
      </c>
      <c r="Q8" s="56">
        <v>2</v>
      </c>
      <c r="R8" s="88">
        <v>5</v>
      </c>
    </row>
    <row r="9" spans="1:18" ht="18.75">
      <c r="A9" s="110"/>
      <c r="B9" s="110"/>
      <c r="C9" s="141" t="s">
        <v>93</v>
      </c>
    </row>
    <row r="10" spans="1:18" ht="18.75">
      <c r="A10" s="88">
        <v>1</v>
      </c>
      <c r="B10" s="80">
        <v>67.5</v>
      </c>
      <c r="C10" s="6" t="s">
        <v>145</v>
      </c>
      <c r="D10" s="6" t="s">
        <v>96</v>
      </c>
      <c r="E10" s="11">
        <v>38247</v>
      </c>
      <c r="F10" s="4" t="s">
        <v>74</v>
      </c>
      <c r="G10" s="56" t="s">
        <v>138</v>
      </c>
      <c r="H10" s="4" t="s">
        <v>32</v>
      </c>
      <c r="I10" s="56">
        <v>64.7</v>
      </c>
      <c r="J10" s="60">
        <v>0.58009999999999995</v>
      </c>
      <c r="K10" s="56">
        <v>37.5</v>
      </c>
      <c r="L10" s="56">
        <v>47.5</v>
      </c>
      <c r="M10" s="135">
        <v>50</v>
      </c>
      <c r="N10" s="56"/>
      <c r="O10" s="56">
        <v>47.5</v>
      </c>
      <c r="P10" s="69">
        <f t="shared" ref="P10:P13" si="0">J10*O10</f>
        <v>27.554749999999999</v>
      </c>
      <c r="Q10" s="88">
        <v>3</v>
      </c>
      <c r="R10" s="88">
        <v>3</v>
      </c>
    </row>
    <row r="11" spans="1:18" ht="18.75">
      <c r="A11" s="88">
        <v>2</v>
      </c>
      <c r="B11" s="80">
        <v>75</v>
      </c>
      <c r="C11" s="6" t="s">
        <v>146</v>
      </c>
      <c r="D11" s="6" t="s">
        <v>96</v>
      </c>
      <c r="E11" s="11">
        <v>38360</v>
      </c>
      <c r="F11" s="4" t="s">
        <v>74</v>
      </c>
      <c r="G11" s="56" t="s">
        <v>138</v>
      </c>
      <c r="H11" s="4" t="s">
        <v>32</v>
      </c>
      <c r="I11" s="56">
        <v>73.599999999999994</v>
      </c>
      <c r="J11" s="60">
        <v>0.67449999999999999</v>
      </c>
      <c r="K11" s="135">
        <v>52.5</v>
      </c>
      <c r="L11" s="135">
        <v>52.5</v>
      </c>
      <c r="M11" s="56">
        <v>52.5</v>
      </c>
      <c r="N11" s="56"/>
      <c r="O11" s="56">
        <v>52.5</v>
      </c>
      <c r="P11" s="69">
        <f t="shared" si="0"/>
        <v>35.411250000000003</v>
      </c>
      <c r="Q11" s="88">
        <v>2</v>
      </c>
      <c r="R11" s="88">
        <v>5</v>
      </c>
    </row>
    <row r="12" spans="1:18" ht="18.75">
      <c r="A12" s="88">
        <v>3</v>
      </c>
      <c r="B12" s="80">
        <v>60</v>
      </c>
      <c r="C12" s="6" t="s">
        <v>147</v>
      </c>
      <c r="D12" s="6" t="s">
        <v>96</v>
      </c>
      <c r="E12" s="11">
        <v>38385</v>
      </c>
      <c r="F12" s="4" t="s">
        <v>74</v>
      </c>
      <c r="G12" s="56" t="s">
        <v>138</v>
      </c>
      <c r="H12" s="4" t="s">
        <v>32</v>
      </c>
      <c r="I12" s="56">
        <v>58</v>
      </c>
      <c r="J12" s="69">
        <v>0.84219999999999995</v>
      </c>
      <c r="K12" s="56">
        <v>37.5</v>
      </c>
      <c r="L12" s="56">
        <v>42.5</v>
      </c>
      <c r="M12" s="135">
        <v>50</v>
      </c>
      <c r="N12" s="56"/>
      <c r="O12" s="56">
        <v>42.5</v>
      </c>
      <c r="P12" s="69">
        <f t="shared" si="0"/>
        <v>35.793499999999995</v>
      </c>
      <c r="Q12" s="88">
        <v>1</v>
      </c>
      <c r="R12" s="88">
        <v>12</v>
      </c>
    </row>
    <row r="13" spans="1:18" ht="18.75">
      <c r="A13" s="88">
        <v>4</v>
      </c>
      <c r="B13" s="91">
        <v>82.5</v>
      </c>
      <c r="C13" s="7" t="s">
        <v>46</v>
      </c>
      <c r="D13" s="6" t="s">
        <v>20</v>
      </c>
      <c r="E13" s="11">
        <v>25988</v>
      </c>
      <c r="F13" s="7" t="s">
        <v>47</v>
      </c>
      <c r="G13" s="138" t="s">
        <v>20</v>
      </c>
      <c r="H13" s="7" t="s">
        <v>32</v>
      </c>
      <c r="I13" s="138">
        <v>81.400000000000006</v>
      </c>
      <c r="J13" s="60">
        <v>0.77449999999999997</v>
      </c>
      <c r="K13" s="138">
        <v>60</v>
      </c>
      <c r="L13" s="138">
        <v>65</v>
      </c>
      <c r="M13" s="138">
        <v>67.5</v>
      </c>
      <c r="N13" s="138"/>
      <c r="O13" s="138">
        <v>67.5</v>
      </c>
      <c r="P13" s="69">
        <f t="shared" si="0"/>
        <v>52.278749999999995</v>
      </c>
      <c r="Q13" s="88">
        <v>1</v>
      </c>
      <c r="R13" s="88">
        <v>12</v>
      </c>
    </row>
    <row r="14" spans="1:18" ht="18.75">
      <c r="A14" s="88">
        <v>5</v>
      </c>
      <c r="B14" s="91">
        <v>90</v>
      </c>
      <c r="C14" s="3" t="s">
        <v>82</v>
      </c>
      <c r="D14" s="3" t="s">
        <v>83</v>
      </c>
      <c r="E14" s="10">
        <v>26474</v>
      </c>
      <c r="F14" s="4" t="s">
        <v>47</v>
      </c>
      <c r="G14" s="7" t="s">
        <v>84</v>
      </c>
      <c r="H14" s="4" t="s">
        <v>32</v>
      </c>
      <c r="I14" s="56">
        <v>89.4</v>
      </c>
      <c r="J14" s="60">
        <v>0.70760000000000001</v>
      </c>
      <c r="K14" s="56">
        <v>60</v>
      </c>
      <c r="L14" s="135">
        <v>65</v>
      </c>
      <c r="M14" s="56">
        <v>70</v>
      </c>
      <c r="N14" s="139"/>
      <c r="O14" s="56">
        <v>70</v>
      </c>
      <c r="P14" s="69">
        <f t="shared" ref="P14" si="1">J14*O14</f>
        <v>49.532000000000004</v>
      </c>
      <c r="Q14" s="56">
        <v>2</v>
      </c>
      <c r="R14" s="88">
        <v>5</v>
      </c>
    </row>
    <row r="15" spans="1:18" ht="18.75">
      <c r="A15" s="88"/>
      <c r="B15" s="110"/>
      <c r="C15" s="141" t="s">
        <v>94</v>
      </c>
    </row>
    <row r="16" spans="1:18" ht="18.75">
      <c r="A16" s="88">
        <v>1</v>
      </c>
      <c r="B16" s="91">
        <v>75</v>
      </c>
      <c r="C16" s="7" t="s">
        <v>124</v>
      </c>
      <c r="D16" s="6" t="s">
        <v>28</v>
      </c>
      <c r="E16" s="11">
        <v>39004</v>
      </c>
      <c r="F16" s="4" t="s">
        <v>42</v>
      </c>
      <c r="G16" s="56" t="s">
        <v>20</v>
      </c>
      <c r="H16" s="7" t="s">
        <v>89</v>
      </c>
      <c r="I16" s="56">
        <v>74.599999999999994</v>
      </c>
      <c r="J16" s="60">
        <v>0.6673</v>
      </c>
      <c r="K16" s="56">
        <v>55</v>
      </c>
      <c r="L16" s="56">
        <v>65</v>
      </c>
      <c r="M16" s="56">
        <v>75</v>
      </c>
      <c r="N16" s="56"/>
      <c r="O16" s="56">
        <v>75</v>
      </c>
      <c r="P16" s="69">
        <f>J16*O16</f>
        <v>50.047499999999999</v>
      </c>
      <c r="Q16" s="88">
        <v>1</v>
      </c>
      <c r="R16" s="88">
        <v>12</v>
      </c>
    </row>
    <row r="17" spans="1:19" ht="18.75">
      <c r="A17" s="88">
        <v>2</v>
      </c>
      <c r="B17" s="91">
        <v>75</v>
      </c>
      <c r="C17" s="7" t="s">
        <v>150</v>
      </c>
      <c r="D17" s="6" t="s">
        <v>28</v>
      </c>
      <c r="E17" s="11">
        <v>28136</v>
      </c>
      <c r="F17" s="4" t="s">
        <v>34</v>
      </c>
      <c r="G17" s="6" t="s">
        <v>28</v>
      </c>
      <c r="H17" s="7" t="s">
        <v>89</v>
      </c>
      <c r="I17" s="56">
        <v>74.400000000000006</v>
      </c>
      <c r="J17" s="60">
        <v>0.71260000000000001</v>
      </c>
      <c r="K17" s="135">
        <v>90</v>
      </c>
      <c r="L17" s="56">
        <v>90</v>
      </c>
      <c r="M17" s="135">
        <v>92.5</v>
      </c>
      <c r="N17" s="56"/>
      <c r="O17" s="56">
        <v>90</v>
      </c>
      <c r="P17" s="69">
        <f>J17*O17</f>
        <v>64.134</v>
      </c>
      <c r="Q17" s="88">
        <v>1</v>
      </c>
      <c r="R17" s="88">
        <v>12</v>
      </c>
    </row>
    <row r="18" spans="1:19" ht="18.75">
      <c r="A18" s="88">
        <v>3</v>
      </c>
      <c r="B18" s="91">
        <v>82.5</v>
      </c>
      <c r="C18" s="7" t="s">
        <v>46</v>
      </c>
      <c r="D18" s="6" t="s">
        <v>20</v>
      </c>
      <c r="E18" s="11">
        <v>25988</v>
      </c>
      <c r="F18" s="4" t="s">
        <v>47</v>
      </c>
      <c r="G18" s="56" t="s">
        <v>20</v>
      </c>
      <c r="H18" s="7" t="s">
        <v>89</v>
      </c>
      <c r="I18" s="56">
        <v>81.400000000000006</v>
      </c>
      <c r="J18" s="60">
        <v>0.77449999999999997</v>
      </c>
      <c r="K18" s="56">
        <v>72.5</v>
      </c>
      <c r="L18" s="135">
        <v>80</v>
      </c>
      <c r="M18" s="56" t="s">
        <v>132</v>
      </c>
      <c r="N18" s="56"/>
      <c r="O18" s="56">
        <v>72.5</v>
      </c>
      <c r="P18" s="69">
        <f>J18*O18</f>
        <v>56.151249999999997</v>
      </c>
      <c r="Q18" s="88">
        <v>2</v>
      </c>
      <c r="R18" s="88">
        <v>5</v>
      </c>
    </row>
    <row r="19" spans="1:19" ht="18.75">
      <c r="A19" s="88">
        <v>4</v>
      </c>
      <c r="B19" s="80">
        <v>90</v>
      </c>
      <c r="C19" s="3" t="s">
        <v>82</v>
      </c>
      <c r="D19" s="3" t="s">
        <v>83</v>
      </c>
      <c r="E19" s="10">
        <v>26474</v>
      </c>
      <c r="F19" s="4" t="s">
        <v>47</v>
      </c>
      <c r="G19" s="7" t="s">
        <v>84</v>
      </c>
      <c r="H19" s="7" t="s">
        <v>89</v>
      </c>
      <c r="I19" s="56">
        <v>89.4</v>
      </c>
      <c r="J19" s="60">
        <v>0.70760000000000001</v>
      </c>
      <c r="K19" s="56">
        <v>80</v>
      </c>
      <c r="L19" s="56">
        <v>85</v>
      </c>
      <c r="M19" s="135">
        <v>90</v>
      </c>
      <c r="N19" s="56"/>
      <c r="O19" s="56">
        <v>85</v>
      </c>
      <c r="P19" s="69">
        <f>J19*O19</f>
        <v>60.146000000000001</v>
      </c>
      <c r="Q19" s="88">
        <v>1</v>
      </c>
      <c r="R19" s="88">
        <v>12</v>
      </c>
    </row>
    <row r="20" spans="1:19" ht="18.75">
      <c r="A20" s="110"/>
      <c r="B20" s="110"/>
      <c r="C20" s="141" t="s">
        <v>144</v>
      </c>
    </row>
    <row r="21" spans="1:19" ht="18.75">
      <c r="A21" s="88">
        <v>1</v>
      </c>
      <c r="B21" s="91">
        <v>82.5</v>
      </c>
      <c r="C21" s="7" t="s">
        <v>46</v>
      </c>
      <c r="D21" s="6" t="s">
        <v>20</v>
      </c>
      <c r="E21" s="11">
        <v>25988</v>
      </c>
      <c r="F21" s="4" t="s">
        <v>47</v>
      </c>
      <c r="G21" s="56" t="s">
        <v>20</v>
      </c>
      <c r="H21" s="7" t="s">
        <v>89</v>
      </c>
      <c r="I21" s="4" t="s">
        <v>32</v>
      </c>
      <c r="J21" s="56">
        <v>81.400000000000006</v>
      </c>
      <c r="K21" s="60">
        <v>0.77449999999999997</v>
      </c>
      <c r="L21" s="252">
        <v>50</v>
      </c>
      <c r="M21" s="253"/>
      <c r="N21" s="253"/>
      <c r="O21" s="254"/>
      <c r="P21" s="56">
        <v>30</v>
      </c>
      <c r="Q21" s="69">
        <v>18.420000000000002</v>
      </c>
      <c r="R21" s="56">
        <v>1</v>
      </c>
      <c r="S21" s="56">
        <v>12</v>
      </c>
    </row>
    <row r="22" spans="1:19" ht="18.75">
      <c r="A22" s="131"/>
      <c r="C22" s="46"/>
      <c r="D22" s="84"/>
      <c r="E22" s="53"/>
      <c r="F22" s="45"/>
      <c r="G22" s="47"/>
      <c r="H22" s="99"/>
      <c r="I22" s="24"/>
      <c r="J22" s="24"/>
      <c r="K22" s="25"/>
      <c r="L22" s="26"/>
      <c r="M22" s="40"/>
      <c r="N22" s="77"/>
      <c r="O22" s="77"/>
      <c r="P22" s="77"/>
      <c r="Q22" s="77"/>
      <c r="R22" s="77"/>
    </row>
  </sheetData>
  <sortState xmlns:xlrd2="http://schemas.microsoft.com/office/spreadsheetml/2017/richdata2" ref="C4:H5">
    <sortCondition ref="F4:F5"/>
  </sortState>
  <mergeCells count="14">
    <mergeCell ref="L21:O21"/>
    <mergeCell ref="F1:F2"/>
    <mergeCell ref="A1:A2"/>
    <mergeCell ref="B1:B2"/>
    <mergeCell ref="C1:C2"/>
    <mergeCell ref="D1:D2"/>
    <mergeCell ref="E1:E2"/>
    <mergeCell ref="R1:R2"/>
    <mergeCell ref="H1:H2"/>
    <mergeCell ref="G1:G2"/>
    <mergeCell ref="I1:I2"/>
    <mergeCell ref="J1:J2"/>
    <mergeCell ref="K1:P1"/>
    <mergeCell ref="Q1:Q2"/>
  </mergeCells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G36"/>
  <sheetViews>
    <sheetView workbookViewId="0">
      <selection activeCell="F8" sqref="F8"/>
    </sheetView>
  </sheetViews>
  <sheetFormatPr defaultRowHeight="15"/>
  <cols>
    <col min="2" max="2" width="16.5703125" bestFit="1" customWidth="1"/>
    <col min="3" max="3" width="6" bestFit="1" customWidth="1"/>
  </cols>
  <sheetData>
    <row r="4" spans="2:3" ht="18.75">
      <c r="B4" s="129" t="s">
        <v>44</v>
      </c>
      <c r="C4" s="127">
        <v>217</v>
      </c>
    </row>
    <row r="5" spans="2:3" ht="18.75">
      <c r="B5" s="129" t="s">
        <v>20</v>
      </c>
      <c r="C5" s="127">
        <v>183</v>
      </c>
    </row>
    <row r="6" spans="2:3" ht="18.75">
      <c r="B6" s="102" t="s">
        <v>72</v>
      </c>
      <c r="C6" s="127">
        <v>106</v>
      </c>
    </row>
    <row r="7" spans="2:3" ht="18.75">
      <c r="B7" s="89" t="s">
        <v>28</v>
      </c>
      <c r="C7" s="127">
        <v>82</v>
      </c>
    </row>
    <row r="8" spans="2:3" ht="18.75">
      <c r="B8" s="102" t="s">
        <v>84</v>
      </c>
      <c r="C8" s="127">
        <v>51</v>
      </c>
    </row>
    <row r="9" spans="2:3" ht="18.75">
      <c r="B9" s="89" t="s">
        <v>138</v>
      </c>
      <c r="C9" s="127">
        <v>45</v>
      </c>
    </row>
    <row r="10" spans="2:3" ht="18.75">
      <c r="B10" s="89" t="s">
        <v>51</v>
      </c>
      <c r="C10" s="127">
        <v>43</v>
      </c>
    </row>
    <row r="11" spans="2:3" ht="18.75">
      <c r="B11" s="129" t="s">
        <v>116</v>
      </c>
      <c r="C11" s="127">
        <v>36</v>
      </c>
    </row>
    <row r="12" spans="2:3" ht="18.75">
      <c r="B12" s="142" t="s">
        <v>81</v>
      </c>
      <c r="C12" s="127">
        <v>36</v>
      </c>
    </row>
    <row r="13" spans="2:3" ht="18.75">
      <c r="B13" s="102" t="s">
        <v>129</v>
      </c>
      <c r="C13" s="127">
        <v>12</v>
      </c>
    </row>
    <row r="14" spans="2:3" ht="18.75">
      <c r="B14" s="89" t="s">
        <v>86</v>
      </c>
      <c r="C14" s="129">
        <v>12</v>
      </c>
    </row>
    <row r="15" spans="2:3" ht="18.75">
      <c r="B15" s="102" t="s">
        <v>111</v>
      </c>
      <c r="C15" s="127">
        <v>3</v>
      </c>
    </row>
    <row r="36" spans="7:7" ht="18.75">
      <c r="G36" s="89"/>
    </row>
  </sheetData>
  <sortState xmlns:xlrd2="http://schemas.microsoft.com/office/spreadsheetml/2017/richdata2" ref="B4:C15">
    <sortCondition descending="1" ref="C4:C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zoomScale="70" zoomScaleNormal="70" workbookViewId="0">
      <pane ySplit="2" topLeftCell="A27" activePane="bottomLeft" state="frozen"/>
      <selection pane="bottomLeft" activeCell="A4" sqref="A4:XFD4"/>
    </sheetView>
  </sheetViews>
  <sheetFormatPr defaultRowHeight="18"/>
  <cols>
    <col min="3" max="3" width="47.42578125" bestFit="1" customWidth="1"/>
    <col min="4" max="4" width="16.85546875" bestFit="1" customWidth="1"/>
    <col min="5" max="5" width="19" bestFit="1" customWidth="1"/>
    <col min="6" max="6" width="23.28515625" style="36" bestFit="1" customWidth="1"/>
    <col min="7" max="7" width="8.85546875" style="36" bestFit="1" customWidth="1"/>
    <col min="8" max="8" width="11.140625" style="36" bestFit="1" customWidth="1"/>
    <col min="9" max="9" width="16.85546875" style="36" bestFit="1" customWidth="1"/>
    <col min="10" max="10" width="9" style="36" bestFit="1" customWidth="1"/>
    <col min="11" max="11" width="10" style="61" customWidth="1"/>
    <col min="15" max="15" width="9.7109375" bestFit="1" customWidth="1"/>
    <col min="16" max="16" width="12.28515625" customWidth="1"/>
    <col min="17" max="17" width="13.140625" bestFit="1" customWidth="1"/>
    <col min="19" max="19" width="29.85546875" bestFit="1" customWidth="1"/>
  </cols>
  <sheetData>
    <row r="1" spans="1:19" ht="15.75" customHeight="1">
      <c r="A1" s="187" t="s">
        <v>5</v>
      </c>
      <c r="B1" s="187" t="s">
        <v>0</v>
      </c>
      <c r="C1" s="185" t="s">
        <v>1</v>
      </c>
      <c r="D1" s="185" t="s">
        <v>2</v>
      </c>
      <c r="E1" s="183" t="s">
        <v>3</v>
      </c>
      <c r="F1" s="183" t="s">
        <v>6</v>
      </c>
      <c r="G1" s="181" t="s">
        <v>4</v>
      </c>
      <c r="H1" s="181" t="s">
        <v>7</v>
      </c>
      <c r="I1" s="183" t="s">
        <v>8</v>
      </c>
      <c r="J1" s="185" t="s">
        <v>9</v>
      </c>
      <c r="K1" s="191" t="s">
        <v>14</v>
      </c>
      <c r="L1" s="193" t="s">
        <v>10</v>
      </c>
      <c r="M1" s="194"/>
      <c r="N1" s="194"/>
      <c r="O1" s="194"/>
      <c r="P1" s="194"/>
      <c r="Q1" s="195"/>
      <c r="R1" s="196" t="s">
        <v>11</v>
      </c>
      <c r="S1" s="189" t="s">
        <v>12</v>
      </c>
    </row>
    <row r="2" spans="1:19" ht="16.5" thickBot="1">
      <c r="A2" s="188"/>
      <c r="B2" s="188"/>
      <c r="C2" s="186"/>
      <c r="D2" s="186"/>
      <c r="E2" s="184"/>
      <c r="F2" s="184"/>
      <c r="G2" s="182"/>
      <c r="H2" s="182"/>
      <c r="I2" s="184"/>
      <c r="J2" s="186"/>
      <c r="K2" s="192"/>
      <c r="L2" s="13">
        <v>1</v>
      </c>
      <c r="M2" s="14">
        <v>2</v>
      </c>
      <c r="N2" s="14">
        <v>3</v>
      </c>
      <c r="O2" s="14">
        <v>4</v>
      </c>
      <c r="P2" s="15" t="s">
        <v>13</v>
      </c>
      <c r="Q2" s="16" t="s">
        <v>14</v>
      </c>
      <c r="R2" s="197"/>
      <c r="S2" s="190"/>
    </row>
    <row r="3" spans="1:19" ht="21">
      <c r="A3" s="198"/>
      <c r="B3" s="198"/>
      <c r="C3" s="199"/>
      <c r="D3" s="199"/>
      <c r="E3" s="199"/>
      <c r="F3" s="199"/>
      <c r="G3" s="199"/>
      <c r="H3" s="199"/>
      <c r="I3" s="199"/>
      <c r="J3" s="59"/>
      <c r="K3" s="35"/>
      <c r="L3" s="20"/>
      <c r="M3" s="35"/>
      <c r="N3" s="35"/>
      <c r="O3" s="35"/>
      <c r="P3" s="20"/>
      <c r="Q3" s="21"/>
      <c r="R3" s="111"/>
      <c r="S3" s="38"/>
    </row>
    <row r="4" spans="1:19" ht="18.75">
      <c r="A4" s="140">
        <v>1</v>
      </c>
      <c r="B4" s="80">
        <v>75</v>
      </c>
      <c r="C4" s="89" t="s">
        <v>62</v>
      </c>
      <c r="D4" s="91" t="s">
        <v>28</v>
      </c>
      <c r="E4" s="90">
        <v>32204</v>
      </c>
      <c r="F4" s="80" t="s">
        <v>29</v>
      </c>
      <c r="G4" s="92" t="s">
        <v>31</v>
      </c>
      <c r="H4" s="80" t="s">
        <v>32</v>
      </c>
      <c r="I4" s="89" t="s">
        <v>44</v>
      </c>
      <c r="J4" s="80">
        <v>80</v>
      </c>
      <c r="K4" s="93">
        <v>0.68979999999999997</v>
      </c>
      <c r="L4" s="88">
        <v>45</v>
      </c>
      <c r="M4" s="88">
        <v>47.5</v>
      </c>
      <c r="N4" s="88">
        <v>50</v>
      </c>
      <c r="O4" s="80"/>
      <c r="P4" s="88">
        <v>50</v>
      </c>
      <c r="Q4" s="113">
        <f t="shared" ref="Q4:Q7" si="0">K4*P4</f>
        <v>34.489999999999995</v>
      </c>
      <c r="R4" s="104">
        <v>1</v>
      </c>
      <c r="S4" s="108">
        <v>12</v>
      </c>
    </row>
    <row r="5" spans="1:19" ht="18.75">
      <c r="A5" s="140">
        <v>2</v>
      </c>
      <c r="B5" s="91">
        <v>56</v>
      </c>
      <c r="C5" s="89" t="s">
        <v>33</v>
      </c>
      <c r="D5" s="80" t="s">
        <v>20</v>
      </c>
      <c r="E5" s="103">
        <v>28501</v>
      </c>
      <c r="F5" s="80" t="s">
        <v>34</v>
      </c>
      <c r="G5" s="92" t="s">
        <v>31</v>
      </c>
      <c r="H5" s="80" t="s">
        <v>32</v>
      </c>
      <c r="I5" s="92" t="s">
        <v>20</v>
      </c>
      <c r="J5" s="88">
        <v>55.5</v>
      </c>
      <c r="K5" s="112">
        <v>0.96499999999999997</v>
      </c>
      <c r="L5" s="88">
        <v>57.5</v>
      </c>
      <c r="M5" s="98">
        <v>60</v>
      </c>
      <c r="N5" s="98">
        <v>60</v>
      </c>
      <c r="O5" s="80"/>
      <c r="P5" s="88">
        <v>57.5</v>
      </c>
      <c r="Q5" s="113">
        <f>K5*P5</f>
        <v>55.487499999999997</v>
      </c>
      <c r="R5" s="80">
        <v>1</v>
      </c>
      <c r="S5" s="106">
        <v>12</v>
      </c>
    </row>
    <row r="6" spans="1:19" ht="18.75">
      <c r="A6" s="140">
        <v>3</v>
      </c>
      <c r="B6" s="91">
        <v>52</v>
      </c>
      <c r="C6" s="91" t="s">
        <v>48</v>
      </c>
      <c r="D6" s="91" t="s">
        <v>20</v>
      </c>
      <c r="E6" s="90">
        <v>32392</v>
      </c>
      <c r="F6" s="80" t="s">
        <v>29</v>
      </c>
      <c r="G6" s="92" t="s">
        <v>31</v>
      </c>
      <c r="H6" s="80" t="s">
        <v>32</v>
      </c>
      <c r="I6" s="91" t="s">
        <v>44</v>
      </c>
      <c r="J6" s="80">
        <v>52</v>
      </c>
      <c r="K6" s="93">
        <v>0.95150000000000001</v>
      </c>
      <c r="L6" s="91">
        <v>67.5</v>
      </c>
      <c r="M6" s="98">
        <v>70</v>
      </c>
      <c r="N6" s="98">
        <v>70</v>
      </c>
      <c r="O6" s="91"/>
      <c r="P6" s="91">
        <v>67.5</v>
      </c>
      <c r="Q6" s="113">
        <f t="shared" si="0"/>
        <v>64.226250000000007</v>
      </c>
      <c r="R6" s="80">
        <v>1</v>
      </c>
      <c r="S6" s="106">
        <v>12</v>
      </c>
    </row>
    <row r="7" spans="1:19" ht="18.75">
      <c r="A7" s="140">
        <v>4</v>
      </c>
      <c r="B7" s="91">
        <v>100</v>
      </c>
      <c r="C7" s="89" t="s">
        <v>58</v>
      </c>
      <c r="D7" s="91" t="s">
        <v>28</v>
      </c>
      <c r="E7" s="90">
        <v>36348</v>
      </c>
      <c r="F7" s="80" t="s">
        <v>29</v>
      </c>
      <c r="G7" s="92" t="s">
        <v>31</v>
      </c>
      <c r="H7" s="80" t="s">
        <v>32</v>
      </c>
      <c r="I7" s="92" t="s">
        <v>20</v>
      </c>
      <c r="J7" s="91">
        <v>98.5</v>
      </c>
      <c r="K7" s="113">
        <v>0.55779999999999996</v>
      </c>
      <c r="L7" s="98">
        <v>70</v>
      </c>
      <c r="M7" s="91">
        <v>87.5</v>
      </c>
      <c r="N7" s="91">
        <v>90</v>
      </c>
      <c r="O7" s="114"/>
      <c r="P7" s="91">
        <v>90</v>
      </c>
      <c r="Q7" s="113">
        <f t="shared" si="0"/>
        <v>50.201999999999998</v>
      </c>
      <c r="R7" s="80">
        <v>1</v>
      </c>
      <c r="S7" s="106">
        <v>12</v>
      </c>
    </row>
    <row r="8" spans="1:19" ht="18.75">
      <c r="A8" s="140">
        <v>5</v>
      </c>
      <c r="B8" s="80">
        <v>82.5</v>
      </c>
      <c r="C8" s="89" t="s">
        <v>63</v>
      </c>
      <c r="D8" s="91" t="s">
        <v>72</v>
      </c>
      <c r="E8" s="90">
        <v>35803</v>
      </c>
      <c r="F8" s="80" t="s">
        <v>29</v>
      </c>
      <c r="G8" s="92" t="s">
        <v>31</v>
      </c>
      <c r="H8" s="80" t="s">
        <v>32</v>
      </c>
      <c r="I8" s="91" t="s">
        <v>72</v>
      </c>
      <c r="J8" s="80">
        <v>66</v>
      </c>
      <c r="K8" s="113">
        <v>0.74080000000000001</v>
      </c>
      <c r="L8" s="88">
        <v>55</v>
      </c>
      <c r="M8" s="91">
        <v>57.5</v>
      </c>
      <c r="N8" s="88">
        <v>60</v>
      </c>
      <c r="O8" s="114"/>
      <c r="P8" s="88">
        <v>60</v>
      </c>
      <c r="Q8" s="113">
        <f t="shared" ref="Q8" si="1">K8*P8</f>
        <v>44.448</v>
      </c>
      <c r="R8" s="80">
        <v>1</v>
      </c>
      <c r="S8" s="106">
        <v>12</v>
      </c>
    </row>
    <row r="9" spans="1:19" ht="18.75">
      <c r="A9" s="140">
        <v>6</v>
      </c>
      <c r="B9" s="80">
        <v>67.5</v>
      </c>
      <c r="C9" s="102" t="s">
        <v>109</v>
      </c>
      <c r="D9" s="90" t="s">
        <v>72</v>
      </c>
      <c r="E9" s="128">
        <v>25577</v>
      </c>
      <c r="F9" s="80" t="s">
        <v>47</v>
      </c>
      <c r="G9" s="92" t="s">
        <v>31</v>
      </c>
      <c r="H9" s="80" t="s">
        <v>32</v>
      </c>
      <c r="I9" s="92" t="s">
        <v>20</v>
      </c>
      <c r="J9" s="91">
        <v>67.400000000000006</v>
      </c>
      <c r="K9" s="113">
        <v>1.0411999999999999</v>
      </c>
      <c r="L9" s="88">
        <v>110</v>
      </c>
      <c r="M9" s="91">
        <v>115</v>
      </c>
      <c r="N9" s="91">
        <v>117.5</v>
      </c>
      <c r="O9" s="114"/>
      <c r="P9" s="91">
        <v>117.5</v>
      </c>
      <c r="Q9" s="113">
        <f>K9*P9</f>
        <v>122.34099999999999</v>
      </c>
      <c r="R9" s="80">
        <v>1</v>
      </c>
      <c r="S9" s="106">
        <v>12</v>
      </c>
    </row>
    <row r="10" spans="1:19" ht="18.75">
      <c r="A10" s="140">
        <v>7</v>
      </c>
      <c r="B10" s="80">
        <v>100</v>
      </c>
      <c r="C10" s="89" t="s">
        <v>45</v>
      </c>
      <c r="D10" s="91" t="s">
        <v>20</v>
      </c>
      <c r="E10" s="90">
        <v>28696</v>
      </c>
      <c r="F10" s="80" t="s">
        <v>34</v>
      </c>
      <c r="G10" s="92" t="s">
        <v>31</v>
      </c>
      <c r="H10" s="80" t="s">
        <v>32</v>
      </c>
      <c r="I10" s="91" t="s">
        <v>44</v>
      </c>
      <c r="J10" s="91">
        <v>96.7</v>
      </c>
      <c r="K10" s="93">
        <v>0.58009999999999995</v>
      </c>
      <c r="L10" s="88">
        <v>110</v>
      </c>
      <c r="M10" s="88">
        <v>112.5</v>
      </c>
      <c r="N10" s="88">
        <v>115</v>
      </c>
      <c r="O10" s="122"/>
      <c r="P10" s="88">
        <v>115</v>
      </c>
      <c r="Q10" s="113">
        <f>K10*P10</f>
        <v>66.711500000000001</v>
      </c>
      <c r="R10" s="80">
        <v>1</v>
      </c>
      <c r="S10" s="106">
        <v>12</v>
      </c>
    </row>
    <row r="11" spans="1:19" ht="18.75">
      <c r="A11" s="140">
        <v>8</v>
      </c>
      <c r="B11" s="80">
        <v>52</v>
      </c>
      <c r="C11" s="102" t="s">
        <v>131</v>
      </c>
      <c r="D11" s="80" t="s">
        <v>28</v>
      </c>
      <c r="E11" s="103">
        <v>24497</v>
      </c>
      <c r="F11" s="80" t="s">
        <v>47</v>
      </c>
      <c r="G11" s="92" t="s">
        <v>31</v>
      </c>
      <c r="H11" s="80" t="s">
        <v>32</v>
      </c>
      <c r="I11" s="92" t="s">
        <v>28</v>
      </c>
      <c r="J11" s="80">
        <v>52</v>
      </c>
      <c r="K11" s="93">
        <v>1.3828</v>
      </c>
      <c r="L11" s="80">
        <v>52.5</v>
      </c>
      <c r="M11" s="91">
        <v>55</v>
      </c>
      <c r="N11" s="91">
        <v>57.5</v>
      </c>
      <c r="O11" s="125">
        <v>60</v>
      </c>
      <c r="P11" s="91">
        <v>57.5</v>
      </c>
      <c r="Q11" s="113">
        <f>K11*P11</f>
        <v>79.510999999999996</v>
      </c>
      <c r="R11" s="80">
        <v>1</v>
      </c>
      <c r="S11" s="106">
        <v>12</v>
      </c>
    </row>
    <row r="12" spans="1:19" ht="18.75">
      <c r="A12" s="140">
        <v>9</v>
      </c>
      <c r="B12" s="80">
        <v>52</v>
      </c>
      <c r="C12" s="89" t="s">
        <v>110</v>
      </c>
      <c r="D12" s="89" t="s">
        <v>96</v>
      </c>
      <c r="E12" s="90">
        <v>41144</v>
      </c>
      <c r="F12" s="80" t="s">
        <v>61</v>
      </c>
      <c r="G12" s="80" t="s">
        <v>89</v>
      </c>
      <c r="H12" s="80" t="s">
        <v>32</v>
      </c>
      <c r="I12" s="80" t="s">
        <v>111</v>
      </c>
      <c r="J12" s="91">
        <v>50.8</v>
      </c>
      <c r="K12" s="112">
        <v>0.97799999999999998</v>
      </c>
      <c r="L12" s="88">
        <v>30</v>
      </c>
      <c r="M12" s="96">
        <v>35</v>
      </c>
      <c r="N12" s="96">
        <v>35</v>
      </c>
      <c r="O12" s="92"/>
      <c r="P12" s="88">
        <v>30</v>
      </c>
      <c r="Q12" s="113">
        <f t="shared" ref="Q12:Q18" si="2">K12*P12</f>
        <v>29.34</v>
      </c>
      <c r="R12" s="80">
        <v>3</v>
      </c>
      <c r="S12" s="106">
        <v>3</v>
      </c>
    </row>
    <row r="13" spans="1:19" ht="18.75">
      <c r="A13" s="140">
        <v>10</v>
      </c>
      <c r="B13" s="80">
        <v>52</v>
      </c>
      <c r="C13" s="89" t="s">
        <v>120</v>
      </c>
      <c r="D13" s="89" t="s">
        <v>116</v>
      </c>
      <c r="E13" s="90">
        <v>40249</v>
      </c>
      <c r="F13" s="80" t="s">
        <v>61</v>
      </c>
      <c r="G13" s="80" t="s">
        <v>89</v>
      </c>
      <c r="H13" s="80" t="s">
        <v>32</v>
      </c>
      <c r="I13" s="80" t="s">
        <v>116</v>
      </c>
      <c r="J13" s="91">
        <v>46.5</v>
      </c>
      <c r="K13" s="112">
        <v>1.0884</v>
      </c>
      <c r="L13" s="88">
        <v>45</v>
      </c>
      <c r="M13" s="92">
        <v>50</v>
      </c>
      <c r="N13" s="92">
        <v>55</v>
      </c>
      <c r="O13" s="92">
        <v>60</v>
      </c>
      <c r="P13" s="92">
        <v>50</v>
      </c>
      <c r="Q13" s="113">
        <f t="shared" si="2"/>
        <v>54.42</v>
      </c>
      <c r="R13" s="80">
        <v>1</v>
      </c>
      <c r="S13" s="106">
        <v>12</v>
      </c>
    </row>
    <row r="14" spans="1:19" s="110" customFormat="1" ht="18.75">
      <c r="A14" s="140">
        <v>11</v>
      </c>
      <c r="B14" s="80">
        <v>44</v>
      </c>
      <c r="C14" s="91" t="s">
        <v>122</v>
      </c>
      <c r="D14" s="91" t="s">
        <v>28</v>
      </c>
      <c r="E14" s="90">
        <v>41061</v>
      </c>
      <c r="F14" s="80" t="s">
        <v>61</v>
      </c>
      <c r="G14" s="80" t="s">
        <v>89</v>
      </c>
      <c r="H14" s="80" t="s">
        <v>32</v>
      </c>
      <c r="I14" s="80" t="s">
        <v>28</v>
      </c>
      <c r="J14" s="91">
        <v>43.4</v>
      </c>
      <c r="K14" s="112">
        <v>1.1858</v>
      </c>
      <c r="L14" s="88">
        <v>30</v>
      </c>
      <c r="M14" s="92">
        <v>32.5</v>
      </c>
      <c r="N14" s="96">
        <v>35</v>
      </c>
      <c r="O14" s="92"/>
      <c r="P14" s="92">
        <v>32.5</v>
      </c>
      <c r="Q14" s="113">
        <f t="shared" si="2"/>
        <v>38.538499999999999</v>
      </c>
      <c r="R14" s="80">
        <v>2</v>
      </c>
      <c r="S14" s="106">
        <v>5</v>
      </c>
    </row>
    <row r="15" spans="1:19" s="123" customFormat="1" ht="18.75">
      <c r="A15" s="140">
        <v>12</v>
      </c>
      <c r="B15" s="80">
        <v>67.5</v>
      </c>
      <c r="C15" s="91" t="s">
        <v>125</v>
      </c>
      <c r="D15" s="91" t="s">
        <v>28</v>
      </c>
      <c r="E15" s="90">
        <v>39423</v>
      </c>
      <c r="F15" s="80" t="s">
        <v>52</v>
      </c>
      <c r="G15" s="80" t="s">
        <v>89</v>
      </c>
      <c r="H15" s="80" t="s">
        <v>32</v>
      </c>
      <c r="I15" s="80" t="s">
        <v>44</v>
      </c>
      <c r="J15" s="91">
        <v>64.8</v>
      </c>
      <c r="K15" s="93">
        <v>0.75349999999999995</v>
      </c>
      <c r="L15" s="88">
        <v>70</v>
      </c>
      <c r="M15" s="96">
        <v>75</v>
      </c>
      <c r="N15" s="96">
        <v>75</v>
      </c>
      <c r="O15" s="114"/>
      <c r="P15" s="91">
        <v>70</v>
      </c>
      <c r="Q15" s="115">
        <f t="shared" si="2"/>
        <v>52.744999999999997</v>
      </c>
      <c r="R15" s="80">
        <v>2</v>
      </c>
      <c r="S15" s="106">
        <v>5</v>
      </c>
    </row>
    <row r="16" spans="1:19" s="110" customFormat="1" ht="18.75">
      <c r="A16" s="140">
        <v>13</v>
      </c>
      <c r="B16" s="104">
        <v>90</v>
      </c>
      <c r="C16" s="97" t="s">
        <v>50</v>
      </c>
      <c r="D16" s="97" t="s">
        <v>51</v>
      </c>
      <c r="E16" s="116">
        <v>39392</v>
      </c>
      <c r="F16" s="104" t="s">
        <v>52</v>
      </c>
      <c r="G16" s="104" t="s">
        <v>89</v>
      </c>
      <c r="H16" s="104" t="s">
        <v>32</v>
      </c>
      <c r="I16" s="104" t="s">
        <v>51</v>
      </c>
      <c r="J16" s="104">
        <v>88.3</v>
      </c>
      <c r="K16" s="117">
        <v>0.59219999999999995</v>
      </c>
      <c r="L16" s="104">
        <v>100</v>
      </c>
      <c r="M16" s="91">
        <v>110</v>
      </c>
      <c r="N16" s="104">
        <v>120</v>
      </c>
      <c r="O16" s="104">
        <v>125</v>
      </c>
      <c r="P16" s="104">
        <v>120</v>
      </c>
      <c r="Q16" s="115">
        <f t="shared" si="2"/>
        <v>71.063999999999993</v>
      </c>
      <c r="R16" s="104">
        <v>1</v>
      </c>
      <c r="S16" s="108">
        <v>12</v>
      </c>
    </row>
    <row r="17" spans="1:19" s="110" customFormat="1" ht="18.75">
      <c r="A17" s="140">
        <v>14</v>
      </c>
      <c r="B17" s="88">
        <v>90</v>
      </c>
      <c r="C17" s="92" t="s">
        <v>41</v>
      </c>
      <c r="D17" s="92" t="s">
        <v>28</v>
      </c>
      <c r="E17" s="118">
        <v>38823</v>
      </c>
      <c r="F17" s="80" t="s">
        <v>42</v>
      </c>
      <c r="G17" s="80" t="s">
        <v>89</v>
      </c>
      <c r="H17" s="80" t="s">
        <v>32</v>
      </c>
      <c r="I17" s="91" t="s">
        <v>28</v>
      </c>
      <c r="J17" s="104">
        <v>88.6</v>
      </c>
      <c r="K17" s="115">
        <v>0.59099999999999997</v>
      </c>
      <c r="L17" s="91">
        <v>145</v>
      </c>
      <c r="M17" s="91">
        <v>155</v>
      </c>
      <c r="N17" s="104">
        <v>160</v>
      </c>
      <c r="O17" s="91"/>
      <c r="P17" s="104">
        <v>160</v>
      </c>
      <c r="Q17" s="115">
        <f t="shared" si="2"/>
        <v>94.56</v>
      </c>
      <c r="R17" s="80">
        <v>1</v>
      </c>
      <c r="S17" s="106">
        <v>12</v>
      </c>
    </row>
    <row r="18" spans="1:19" s="110" customFormat="1" ht="18.75">
      <c r="A18" s="140">
        <v>15</v>
      </c>
      <c r="B18" s="80">
        <v>90</v>
      </c>
      <c r="C18" s="80" t="s">
        <v>103</v>
      </c>
      <c r="D18" s="80" t="s">
        <v>28</v>
      </c>
      <c r="E18" s="103">
        <v>39260</v>
      </c>
      <c r="F18" s="80" t="s">
        <v>42</v>
      </c>
      <c r="G18" s="80" t="s">
        <v>89</v>
      </c>
      <c r="H18" s="80" t="s">
        <v>32</v>
      </c>
      <c r="I18" s="91" t="s">
        <v>28</v>
      </c>
      <c r="J18" s="91">
        <v>84.4</v>
      </c>
      <c r="K18" s="113">
        <v>0.60980000000000001</v>
      </c>
      <c r="L18" s="92">
        <v>90</v>
      </c>
      <c r="M18" s="91">
        <v>100</v>
      </c>
      <c r="N18" s="88">
        <v>105</v>
      </c>
      <c r="O18" s="114"/>
      <c r="P18" s="91">
        <v>105</v>
      </c>
      <c r="Q18" s="115">
        <f t="shared" si="2"/>
        <v>64.028999999999996</v>
      </c>
      <c r="R18" s="80">
        <v>2</v>
      </c>
      <c r="S18" s="106">
        <v>5</v>
      </c>
    </row>
    <row r="19" spans="1:19" ht="18.75">
      <c r="A19" s="140">
        <v>16</v>
      </c>
      <c r="B19" s="80">
        <v>48</v>
      </c>
      <c r="C19" s="89" t="s">
        <v>117</v>
      </c>
      <c r="D19" s="89" t="s">
        <v>28</v>
      </c>
      <c r="E19" s="90">
        <v>38825</v>
      </c>
      <c r="F19" s="80" t="s">
        <v>42</v>
      </c>
      <c r="G19" s="80" t="s">
        <v>89</v>
      </c>
      <c r="H19" s="80" t="s">
        <v>32</v>
      </c>
      <c r="I19" s="89" t="s">
        <v>44</v>
      </c>
      <c r="J19" s="80">
        <v>48.3</v>
      </c>
      <c r="K19" s="93">
        <v>1.0336000000000001</v>
      </c>
      <c r="L19" s="88">
        <v>40</v>
      </c>
      <c r="M19" s="88">
        <v>42.5</v>
      </c>
      <c r="N19" s="92">
        <v>45</v>
      </c>
      <c r="O19" s="88"/>
      <c r="P19" s="92">
        <v>45</v>
      </c>
      <c r="Q19" s="113">
        <f>K19*P19</f>
        <v>46.512</v>
      </c>
      <c r="R19" s="80">
        <v>1</v>
      </c>
      <c r="S19" s="106">
        <v>12</v>
      </c>
    </row>
    <row r="20" spans="1:19" ht="18.75">
      <c r="A20" s="140">
        <v>17</v>
      </c>
      <c r="B20" s="80">
        <v>56</v>
      </c>
      <c r="C20" s="89" t="s">
        <v>126</v>
      </c>
      <c r="D20" s="89" t="s">
        <v>28</v>
      </c>
      <c r="E20" s="90">
        <v>38929</v>
      </c>
      <c r="F20" s="80" t="s">
        <v>42</v>
      </c>
      <c r="G20" s="80" t="s">
        <v>89</v>
      </c>
      <c r="H20" s="80" t="s">
        <v>32</v>
      </c>
      <c r="I20" s="89" t="s">
        <v>44</v>
      </c>
      <c r="J20" s="80">
        <v>56</v>
      </c>
      <c r="K20" s="113">
        <v>0.91100000000000003</v>
      </c>
      <c r="L20" s="88">
        <v>27.5</v>
      </c>
      <c r="M20" s="92">
        <v>32.5</v>
      </c>
      <c r="N20" s="96">
        <v>37.5</v>
      </c>
      <c r="O20" s="88"/>
      <c r="P20" s="92">
        <v>32.5</v>
      </c>
      <c r="Q20" s="113">
        <f>K20*P20</f>
        <v>29.607500000000002</v>
      </c>
      <c r="R20" s="104">
        <v>2</v>
      </c>
      <c r="S20" s="108">
        <v>5</v>
      </c>
    </row>
    <row r="21" spans="1:19" ht="18.75">
      <c r="A21" s="140">
        <v>18</v>
      </c>
      <c r="B21" s="88">
        <v>67.5</v>
      </c>
      <c r="C21" s="129" t="s">
        <v>43</v>
      </c>
      <c r="D21" s="129" t="s">
        <v>28</v>
      </c>
      <c r="E21" s="118">
        <v>34256</v>
      </c>
      <c r="F21" s="80" t="s">
        <v>29</v>
      </c>
      <c r="G21" s="80" t="s">
        <v>89</v>
      </c>
      <c r="H21" s="80" t="s">
        <v>32</v>
      </c>
      <c r="I21" s="89" t="s">
        <v>44</v>
      </c>
      <c r="J21" s="80">
        <v>71.7</v>
      </c>
      <c r="K21" s="93">
        <v>0.74529999999999996</v>
      </c>
      <c r="L21" s="88">
        <v>45</v>
      </c>
      <c r="M21" s="88">
        <v>47.5</v>
      </c>
      <c r="N21" s="119">
        <v>52.5</v>
      </c>
      <c r="O21" s="88"/>
      <c r="P21" s="88">
        <v>47.5</v>
      </c>
      <c r="Q21" s="113">
        <f>K21*P21</f>
        <v>35.40175</v>
      </c>
      <c r="R21" s="104">
        <v>1</v>
      </c>
      <c r="S21" s="106">
        <v>12</v>
      </c>
    </row>
    <row r="22" spans="1:19" ht="18.75">
      <c r="A22" s="140">
        <v>19</v>
      </c>
      <c r="B22" s="80">
        <v>52</v>
      </c>
      <c r="C22" s="102" t="s">
        <v>113</v>
      </c>
      <c r="D22" s="102" t="s">
        <v>114</v>
      </c>
      <c r="E22" s="103">
        <v>28218</v>
      </c>
      <c r="F22" s="80" t="s">
        <v>34</v>
      </c>
      <c r="G22" s="80" t="s">
        <v>89</v>
      </c>
      <c r="H22" s="80" t="s">
        <v>32</v>
      </c>
      <c r="I22" s="92" t="s">
        <v>84</v>
      </c>
      <c r="J22" s="80">
        <v>61.9</v>
      </c>
      <c r="K22" s="112">
        <v>0.86599999999999999</v>
      </c>
      <c r="L22" s="88">
        <v>62.5</v>
      </c>
      <c r="M22" s="88">
        <v>65</v>
      </c>
      <c r="N22" s="96">
        <v>67</v>
      </c>
      <c r="O22" s="88"/>
      <c r="P22" s="88">
        <v>65</v>
      </c>
      <c r="Q22" s="113">
        <f>K22*P22</f>
        <v>56.29</v>
      </c>
      <c r="R22" s="80">
        <v>2</v>
      </c>
      <c r="S22" s="106">
        <v>5</v>
      </c>
    </row>
    <row r="23" spans="1:19" s="110" customFormat="1" ht="18.75">
      <c r="A23" s="140">
        <v>20</v>
      </c>
      <c r="B23" s="80">
        <v>82.5</v>
      </c>
      <c r="C23" s="91" t="s">
        <v>37</v>
      </c>
      <c r="D23" s="91" t="s">
        <v>20</v>
      </c>
      <c r="E23" s="90">
        <v>31678</v>
      </c>
      <c r="F23" s="80" t="s">
        <v>29</v>
      </c>
      <c r="G23" s="80" t="s">
        <v>89</v>
      </c>
      <c r="H23" s="80" t="s">
        <v>32</v>
      </c>
      <c r="I23" s="92" t="s">
        <v>20</v>
      </c>
      <c r="J23" s="80">
        <v>81</v>
      </c>
      <c r="K23" s="93">
        <v>0.62729999999999997</v>
      </c>
      <c r="L23" s="92">
        <v>135</v>
      </c>
      <c r="M23" s="96">
        <v>142.5</v>
      </c>
      <c r="N23" s="119">
        <v>147.5</v>
      </c>
      <c r="O23" s="114"/>
      <c r="P23" s="91">
        <v>135</v>
      </c>
      <c r="Q23" s="115">
        <f>K23*P23</f>
        <v>84.68549999999999</v>
      </c>
      <c r="R23" s="80">
        <v>1</v>
      </c>
      <c r="S23" s="106">
        <v>12</v>
      </c>
    </row>
    <row r="24" spans="1:19" s="110" customFormat="1" ht="18.75">
      <c r="A24" s="140">
        <v>21</v>
      </c>
      <c r="B24" s="80">
        <v>125</v>
      </c>
      <c r="C24" s="80" t="s">
        <v>118</v>
      </c>
      <c r="D24" s="80" t="s">
        <v>28</v>
      </c>
      <c r="E24" s="103">
        <v>34959</v>
      </c>
      <c r="F24" s="80" t="s">
        <v>29</v>
      </c>
      <c r="G24" s="80" t="s">
        <v>89</v>
      </c>
      <c r="H24" s="80" t="s">
        <v>32</v>
      </c>
      <c r="I24" s="92" t="s">
        <v>44</v>
      </c>
      <c r="J24" s="80">
        <v>111.4</v>
      </c>
      <c r="K24" s="93">
        <v>0.53490000000000004</v>
      </c>
      <c r="L24" s="92">
        <v>80</v>
      </c>
      <c r="M24" s="91">
        <v>85</v>
      </c>
      <c r="N24" s="88">
        <v>90</v>
      </c>
      <c r="O24" s="114"/>
      <c r="P24" s="91">
        <v>90</v>
      </c>
      <c r="Q24" s="113">
        <f t="shared" ref="Q24" si="3">K24*P24</f>
        <v>48.141000000000005</v>
      </c>
      <c r="R24" s="80">
        <v>1</v>
      </c>
      <c r="S24" s="106">
        <v>12</v>
      </c>
    </row>
    <row r="25" spans="1:19" s="110" customFormat="1" ht="18.75">
      <c r="A25" s="140">
        <v>22</v>
      </c>
      <c r="B25" s="80">
        <v>100</v>
      </c>
      <c r="C25" s="91" t="s">
        <v>119</v>
      </c>
      <c r="D25" s="91" t="s">
        <v>28</v>
      </c>
      <c r="E25" s="90">
        <v>29752</v>
      </c>
      <c r="F25" s="80" t="s">
        <v>34</v>
      </c>
      <c r="G25" s="80" t="s">
        <v>89</v>
      </c>
      <c r="H25" s="80" t="s">
        <v>32</v>
      </c>
      <c r="I25" s="91" t="s">
        <v>44</v>
      </c>
      <c r="J25" s="80">
        <v>97.2</v>
      </c>
      <c r="K25" s="93">
        <v>0.56640000000000001</v>
      </c>
      <c r="L25" s="92">
        <v>162.5</v>
      </c>
      <c r="M25" s="91">
        <v>172.5</v>
      </c>
      <c r="N25" s="88">
        <v>177.5</v>
      </c>
      <c r="O25" s="114"/>
      <c r="P25" s="91">
        <v>177.5</v>
      </c>
      <c r="Q25" s="115">
        <f>K25*P25</f>
        <v>100.536</v>
      </c>
      <c r="R25" s="80">
        <v>1</v>
      </c>
      <c r="S25" s="106">
        <v>12</v>
      </c>
    </row>
    <row r="26" spans="1:19" s="110" customFormat="1" ht="18.75">
      <c r="A26" s="140">
        <v>23</v>
      </c>
      <c r="B26" s="91">
        <v>82.5</v>
      </c>
      <c r="C26" s="91" t="s">
        <v>46</v>
      </c>
      <c r="D26" s="91" t="s">
        <v>20</v>
      </c>
      <c r="E26" s="90">
        <v>25988</v>
      </c>
      <c r="F26" s="80" t="s">
        <v>47</v>
      </c>
      <c r="G26" s="80" t="s">
        <v>89</v>
      </c>
      <c r="H26" s="80" t="s">
        <v>32</v>
      </c>
      <c r="I26" s="92" t="s">
        <v>20</v>
      </c>
      <c r="J26" s="80">
        <v>81.400000000000006</v>
      </c>
      <c r="K26" s="93">
        <v>0.77449999999999997</v>
      </c>
      <c r="L26" s="80">
        <v>117.5</v>
      </c>
      <c r="M26" s="88">
        <v>122.5</v>
      </c>
      <c r="N26" s="80"/>
      <c r="O26" s="120"/>
      <c r="P26" s="80">
        <v>122.5</v>
      </c>
      <c r="Q26" s="115">
        <f>K26*P26</f>
        <v>94.876249999999999</v>
      </c>
      <c r="R26" s="80">
        <v>1</v>
      </c>
      <c r="S26" s="106">
        <v>12</v>
      </c>
    </row>
    <row r="27" spans="1:19" s="110" customFormat="1" ht="18.75">
      <c r="A27" s="140">
        <v>24</v>
      </c>
      <c r="B27" s="104">
        <v>110</v>
      </c>
      <c r="C27" s="97" t="s">
        <v>128</v>
      </c>
      <c r="D27" s="97" t="s">
        <v>129</v>
      </c>
      <c r="E27" s="116">
        <v>19947</v>
      </c>
      <c r="F27" s="80" t="s">
        <v>64</v>
      </c>
      <c r="G27" s="80" t="s">
        <v>89</v>
      </c>
      <c r="H27" s="104" t="s">
        <v>32</v>
      </c>
      <c r="I27" s="104" t="s">
        <v>129</v>
      </c>
      <c r="J27" s="104">
        <v>104.7</v>
      </c>
      <c r="K27" s="117">
        <v>1.1147</v>
      </c>
      <c r="L27" s="104">
        <v>140</v>
      </c>
      <c r="M27" s="91">
        <v>150</v>
      </c>
      <c r="N27" s="104">
        <v>155</v>
      </c>
      <c r="O27" s="121"/>
      <c r="P27" s="104">
        <v>155</v>
      </c>
      <c r="Q27" s="115">
        <f>K27*P27</f>
        <v>172.77850000000001</v>
      </c>
      <c r="R27" s="80">
        <v>1</v>
      </c>
      <c r="S27" s="106">
        <v>12</v>
      </c>
    </row>
    <row r="28" spans="1:19" s="110" customFormat="1" ht="18.75">
      <c r="A28" s="140">
        <v>25</v>
      </c>
      <c r="B28" s="80">
        <v>82.5</v>
      </c>
      <c r="C28" s="80" t="s">
        <v>130</v>
      </c>
      <c r="D28" s="80" t="s">
        <v>72</v>
      </c>
      <c r="E28" s="103">
        <v>21077</v>
      </c>
      <c r="F28" s="80" t="s">
        <v>64</v>
      </c>
      <c r="G28" s="80" t="s">
        <v>35</v>
      </c>
      <c r="H28" s="80" t="s">
        <v>32</v>
      </c>
      <c r="I28" s="92" t="s">
        <v>72</v>
      </c>
      <c r="J28" s="80">
        <v>77.5</v>
      </c>
      <c r="K28" s="93">
        <v>1.244</v>
      </c>
      <c r="L28" s="92">
        <v>77.5</v>
      </c>
      <c r="M28" s="98">
        <v>80</v>
      </c>
      <c r="N28" s="88">
        <v>80</v>
      </c>
      <c r="O28" s="114"/>
      <c r="P28" s="91">
        <v>80</v>
      </c>
      <c r="Q28" s="115">
        <f>K28*P28</f>
        <v>99.52</v>
      </c>
      <c r="R28" s="80">
        <v>2</v>
      </c>
      <c r="S28" s="106">
        <v>5</v>
      </c>
    </row>
    <row r="29" spans="1:19" s="110" customFormat="1" ht="18.75">
      <c r="A29" s="140">
        <v>26</v>
      </c>
      <c r="B29" s="80">
        <v>75</v>
      </c>
      <c r="C29" s="80" t="s">
        <v>133</v>
      </c>
      <c r="D29" s="83" t="s">
        <v>72</v>
      </c>
      <c r="E29" s="81">
        <v>32973</v>
      </c>
      <c r="F29" s="82" t="s">
        <v>29</v>
      </c>
      <c r="G29" s="80" t="s">
        <v>92</v>
      </c>
      <c r="H29" s="80" t="s">
        <v>32</v>
      </c>
      <c r="I29" s="92" t="s">
        <v>72</v>
      </c>
      <c r="J29" s="91">
        <v>75</v>
      </c>
      <c r="K29" s="93">
        <v>0.66449999999999998</v>
      </c>
      <c r="L29" s="88">
        <v>160</v>
      </c>
      <c r="M29" s="92">
        <v>170</v>
      </c>
      <c r="N29" s="88">
        <v>175</v>
      </c>
      <c r="O29" s="122"/>
      <c r="P29" s="92">
        <v>175</v>
      </c>
      <c r="Q29" s="113">
        <f t="shared" ref="Q29:Q30" si="4">K29*P29</f>
        <v>116.28749999999999</v>
      </c>
      <c r="R29" s="80">
        <v>1</v>
      </c>
      <c r="S29" s="88">
        <v>12</v>
      </c>
    </row>
    <row r="30" spans="1:19" s="110" customFormat="1" ht="18.75">
      <c r="A30" s="140">
        <v>27</v>
      </c>
      <c r="B30" s="91">
        <v>90</v>
      </c>
      <c r="C30" s="92" t="s">
        <v>77</v>
      </c>
      <c r="D30" s="92" t="s">
        <v>72</v>
      </c>
      <c r="E30" s="118">
        <v>33482</v>
      </c>
      <c r="F30" s="80" t="s">
        <v>29</v>
      </c>
      <c r="G30" s="80" t="s">
        <v>92</v>
      </c>
      <c r="H30" s="80" t="s">
        <v>32</v>
      </c>
      <c r="I30" s="91" t="s">
        <v>44</v>
      </c>
      <c r="J30" s="91">
        <v>89.6</v>
      </c>
      <c r="K30" s="93">
        <v>0.58689999999999998</v>
      </c>
      <c r="L30" s="92">
        <v>150</v>
      </c>
      <c r="M30" s="88">
        <v>160</v>
      </c>
      <c r="N30" s="88">
        <v>167.5</v>
      </c>
      <c r="O30" s="122"/>
      <c r="P30" s="88">
        <v>167.5</v>
      </c>
      <c r="Q30" s="113">
        <f t="shared" si="4"/>
        <v>98.305749999999989</v>
      </c>
      <c r="R30" s="80">
        <v>1</v>
      </c>
      <c r="S30" s="88">
        <v>12</v>
      </c>
    </row>
    <row r="31" spans="1:19" s="124" customFormat="1" ht="18.75">
      <c r="A31" s="140">
        <v>28</v>
      </c>
      <c r="B31" s="91">
        <v>100</v>
      </c>
      <c r="C31" s="92" t="s">
        <v>85</v>
      </c>
      <c r="D31" s="92" t="s">
        <v>86</v>
      </c>
      <c r="E31" s="118">
        <v>34391</v>
      </c>
      <c r="F31" s="91" t="s">
        <v>29</v>
      </c>
      <c r="G31" s="85" t="s">
        <v>92</v>
      </c>
      <c r="H31" s="91" t="s">
        <v>32</v>
      </c>
      <c r="I31" s="91" t="s">
        <v>86</v>
      </c>
      <c r="J31" s="91">
        <v>96.5</v>
      </c>
      <c r="K31" s="93">
        <v>0.56330000000000002</v>
      </c>
      <c r="L31" s="92">
        <v>130</v>
      </c>
      <c r="M31" s="96">
        <v>135</v>
      </c>
      <c r="N31" s="96">
        <v>135</v>
      </c>
      <c r="O31" s="100"/>
      <c r="P31" s="92">
        <v>130</v>
      </c>
      <c r="Q31" s="113">
        <f>K31*P31</f>
        <v>73.228999999999999</v>
      </c>
      <c r="R31" s="91">
        <v>1</v>
      </c>
      <c r="S31" s="92">
        <v>12</v>
      </c>
    </row>
    <row r="32" spans="1:19" s="110" customFormat="1" ht="18.75">
      <c r="A32" s="140">
        <v>29</v>
      </c>
      <c r="B32" s="80">
        <v>125</v>
      </c>
      <c r="C32" s="80" t="s">
        <v>115</v>
      </c>
      <c r="D32" s="83" t="s">
        <v>116</v>
      </c>
      <c r="E32" s="81">
        <v>33137</v>
      </c>
      <c r="F32" s="82" t="s">
        <v>29</v>
      </c>
      <c r="G32" s="80" t="s">
        <v>92</v>
      </c>
      <c r="H32" s="80" t="s">
        <v>32</v>
      </c>
      <c r="I32" s="92" t="s">
        <v>116</v>
      </c>
      <c r="J32" s="91">
        <v>112.09</v>
      </c>
      <c r="K32" s="93">
        <v>0.53410000000000002</v>
      </c>
      <c r="L32" s="88">
        <v>200</v>
      </c>
      <c r="M32" s="92">
        <v>210</v>
      </c>
      <c r="N32" s="88">
        <v>215</v>
      </c>
      <c r="O32" s="122"/>
      <c r="P32" s="92">
        <v>210</v>
      </c>
      <c r="Q32" s="113">
        <f>K32*P32</f>
        <v>112.161</v>
      </c>
      <c r="R32" s="80">
        <v>1</v>
      </c>
      <c r="S32" s="88">
        <v>12</v>
      </c>
    </row>
    <row r="33" spans="1:19" ht="18.75">
      <c r="A33" s="140">
        <v>30</v>
      </c>
      <c r="B33" s="80">
        <v>67.5</v>
      </c>
      <c r="C33" s="89" t="s">
        <v>39</v>
      </c>
      <c r="D33" s="89" t="s">
        <v>28</v>
      </c>
      <c r="E33" s="90">
        <v>30594</v>
      </c>
      <c r="F33" s="80" t="s">
        <v>29</v>
      </c>
      <c r="G33" s="80" t="s">
        <v>89</v>
      </c>
      <c r="H33" s="80" t="s">
        <v>40</v>
      </c>
      <c r="I33" s="89" t="s">
        <v>44</v>
      </c>
      <c r="J33" s="80">
        <v>67.5</v>
      </c>
      <c r="K33" s="113">
        <v>0.77690000000000003</v>
      </c>
      <c r="L33" s="88">
        <v>95</v>
      </c>
      <c r="M33" s="88">
        <v>100</v>
      </c>
      <c r="N33" s="132">
        <v>107.5</v>
      </c>
      <c r="O33" s="80"/>
      <c r="P33" s="88">
        <v>100</v>
      </c>
      <c r="Q33" s="113">
        <f>K33*P33</f>
        <v>77.69</v>
      </c>
      <c r="R33" s="80">
        <v>1</v>
      </c>
      <c r="S33" s="106">
        <v>12</v>
      </c>
    </row>
    <row r="34" spans="1:19" ht="18.75">
      <c r="A34" s="140">
        <v>31</v>
      </c>
      <c r="B34" s="80">
        <v>82.5</v>
      </c>
      <c r="C34" s="102" t="s">
        <v>97</v>
      </c>
      <c r="D34" s="102" t="s">
        <v>96</v>
      </c>
      <c r="E34" s="103">
        <v>39103</v>
      </c>
      <c r="F34" s="80" t="s">
        <v>42</v>
      </c>
      <c r="G34" s="80" t="s">
        <v>89</v>
      </c>
      <c r="H34" s="80" t="s">
        <v>40</v>
      </c>
      <c r="I34" s="80" t="s">
        <v>72</v>
      </c>
      <c r="J34" s="80">
        <v>81.3</v>
      </c>
      <c r="K34" s="113">
        <v>0.62570000000000003</v>
      </c>
      <c r="L34" s="80">
        <v>142.5</v>
      </c>
      <c r="M34" s="125">
        <v>147.5</v>
      </c>
      <c r="N34" s="80">
        <v>147.5</v>
      </c>
      <c r="O34" s="120"/>
      <c r="P34" s="80">
        <v>147.5</v>
      </c>
      <c r="Q34" s="113">
        <f t="shared" ref="Q34:Q40" si="5">K34*P34</f>
        <v>92.290750000000003</v>
      </c>
      <c r="R34" s="80">
        <v>2</v>
      </c>
      <c r="S34" s="106">
        <v>5</v>
      </c>
    </row>
    <row r="35" spans="1:19" ht="18.75">
      <c r="A35" s="140">
        <v>32</v>
      </c>
      <c r="B35" s="80">
        <v>75</v>
      </c>
      <c r="C35" s="102" t="s">
        <v>75</v>
      </c>
      <c r="D35" s="102" t="s">
        <v>72</v>
      </c>
      <c r="E35" s="103">
        <v>39295</v>
      </c>
      <c r="F35" s="80" t="s">
        <v>42</v>
      </c>
      <c r="G35" s="80" t="s">
        <v>89</v>
      </c>
      <c r="H35" s="80" t="s">
        <v>40</v>
      </c>
      <c r="I35" s="91" t="s">
        <v>44</v>
      </c>
      <c r="J35" s="80">
        <v>67.5</v>
      </c>
      <c r="K35" s="113">
        <v>0.7258</v>
      </c>
      <c r="L35" s="80">
        <v>127.5</v>
      </c>
      <c r="M35" s="125">
        <v>135</v>
      </c>
      <c r="N35" s="125">
        <v>145</v>
      </c>
      <c r="O35" s="120"/>
      <c r="P35" s="80">
        <v>127.5</v>
      </c>
      <c r="Q35" s="113">
        <f>K35*P35</f>
        <v>92.539500000000004</v>
      </c>
      <c r="R35" s="80">
        <v>1</v>
      </c>
      <c r="S35" s="106">
        <v>12</v>
      </c>
    </row>
    <row r="36" spans="1:19" ht="18.75">
      <c r="A36" s="140">
        <v>33</v>
      </c>
      <c r="B36" s="80">
        <v>67.5</v>
      </c>
      <c r="C36" s="102" t="s">
        <v>76</v>
      </c>
      <c r="D36" s="102" t="s">
        <v>72</v>
      </c>
      <c r="E36" s="103">
        <v>39320</v>
      </c>
      <c r="F36" s="80" t="s">
        <v>42</v>
      </c>
      <c r="G36" s="80" t="s">
        <v>89</v>
      </c>
      <c r="H36" s="80" t="s">
        <v>40</v>
      </c>
      <c r="I36" s="80" t="s">
        <v>72</v>
      </c>
      <c r="J36" s="80">
        <v>67.3</v>
      </c>
      <c r="K36" s="113">
        <v>0.7278</v>
      </c>
      <c r="L36" s="80">
        <v>115</v>
      </c>
      <c r="M36" s="125">
        <v>127.5</v>
      </c>
      <c r="N36" s="125">
        <v>127.5</v>
      </c>
      <c r="O36" s="120"/>
      <c r="P36" s="80">
        <v>115</v>
      </c>
      <c r="Q36" s="113">
        <f>K36*P36</f>
        <v>83.697000000000003</v>
      </c>
      <c r="R36" s="80">
        <v>3</v>
      </c>
      <c r="S36" s="106">
        <v>3</v>
      </c>
    </row>
    <row r="37" spans="1:19" ht="18.75">
      <c r="A37" s="140">
        <v>34</v>
      </c>
      <c r="B37" s="80">
        <v>82.5</v>
      </c>
      <c r="C37" s="102" t="s">
        <v>73</v>
      </c>
      <c r="D37" s="102" t="s">
        <v>72</v>
      </c>
      <c r="E37" s="103">
        <v>38039</v>
      </c>
      <c r="F37" s="80" t="s">
        <v>74</v>
      </c>
      <c r="G37" s="80" t="s">
        <v>92</v>
      </c>
      <c r="H37" s="80" t="s">
        <v>40</v>
      </c>
      <c r="I37" s="80" t="s">
        <v>72</v>
      </c>
      <c r="J37" s="80">
        <v>74.8</v>
      </c>
      <c r="K37" s="113">
        <v>0.65590000000000004</v>
      </c>
      <c r="L37" s="80">
        <v>127.5</v>
      </c>
      <c r="M37" s="125">
        <v>140</v>
      </c>
      <c r="N37" s="80">
        <v>140</v>
      </c>
      <c r="O37" s="120"/>
      <c r="P37" s="80">
        <v>140</v>
      </c>
      <c r="Q37" s="113">
        <f t="shared" si="5"/>
        <v>91.826000000000008</v>
      </c>
      <c r="R37" s="80">
        <v>1</v>
      </c>
      <c r="S37" s="106">
        <v>12</v>
      </c>
    </row>
    <row r="38" spans="1:19" ht="18.75">
      <c r="A38" s="140">
        <v>35</v>
      </c>
      <c r="B38" s="91">
        <v>90</v>
      </c>
      <c r="C38" s="92" t="s">
        <v>77</v>
      </c>
      <c r="D38" s="92" t="s">
        <v>72</v>
      </c>
      <c r="E38" s="118">
        <v>33482</v>
      </c>
      <c r="F38" s="80" t="s">
        <v>29</v>
      </c>
      <c r="G38" s="80" t="s">
        <v>92</v>
      </c>
      <c r="H38" s="80" t="s">
        <v>40</v>
      </c>
      <c r="I38" s="80" t="s">
        <v>72</v>
      </c>
      <c r="J38" s="80">
        <v>89.6</v>
      </c>
      <c r="K38" s="113">
        <v>0.58689999999999998</v>
      </c>
      <c r="L38" s="80">
        <v>210</v>
      </c>
      <c r="M38" s="80">
        <v>220</v>
      </c>
      <c r="N38" s="88">
        <v>235</v>
      </c>
      <c r="O38" s="120"/>
      <c r="P38" s="88">
        <v>235</v>
      </c>
      <c r="Q38" s="113">
        <f t="shared" si="5"/>
        <v>137.92149999999998</v>
      </c>
      <c r="R38" s="80">
        <v>1</v>
      </c>
      <c r="S38" s="106">
        <v>12</v>
      </c>
    </row>
    <row r="39" spans="1:19" ht="18.75">
      <c r="A39" s="140">
        <v>36</v>
      </c>
      <c r="B39" s="80">
        <v>100</v>
      </c>
      <c r="C39" s="102" t="s">
        <v>71</v>
      </c>
      <c r="D39" s="102" t="s">
        <v>72</v>
      </c>
      <c r="E39" s="103">
        <v>30240</v>
      </c>
      <c r="F39" s="80" t="s">
        <v>34</v>
      </c>
      <c r="G39" s="80" t="s">
        <v>92</v>
      </c>
      <c r="H39" s="80" t="s">
        <v>40</v>
      </c>
      <c r="I39" s="80" t="s">
        <v>72</v>
      </c>
      <c r="J39" s="80">
        <v>100</v>
      </c>
      <c r="K39" s="113">
        <v>0.5806</v>
      </c>
      <c r="L39" s="80">
        <v>200</v>
      </c>
      <c r="M39" s="125">
        <v>227.5</v>
      </c>
      <c r="N39" s="125">
        <v>227.5</v>
      </c>
      <c r="O39" s="120"/>
      <c r="P39" s="80">
        <v>200</v>
      </c>
      <c r="Q39" s="113">
        <f t="shared" si="5"/>
        <v>116.12</v>
      </c>
      <c r="R39" s="80">
        <v>1</v>
      </c>
      <c r="S39" s="106">
        <v>12</v>
      </c>
    </row>
    <row r="40" spans="1:19" ht="18.75">
      <c r="A40" s="140">
        <v>37</v>
      </c>
      <c r="B40" s="80">
        <v>90</v>
      </c>
      <c r="C40" s="89" t="s">
        <v>121</v>
      </c>
      <c r="D40" s="89" t="s">
        <v>72</v>
      </c>
      <c r="E40" s="90">
        <v>33232</v>
      </c>
      <c r="F40" s="80" t="s">
        <v>90</v>
      </c>
      <c r="G40" s="80" t="s">
        <v>89</v>
      </c>
      <c r="H40" s="80" t="s">
        <v>40</v>
      </c>
      <c r="I40" s="92" t="s">
        <v>72</v>
      </c>
      <c r="J40" s="80">
        <v>90</v>
      </c>
      <c r="K40" s="113">
        <v>0.58530000000000004</v>
      </c>
      <c r="L40" s="92">
        <v>200</v>
      </c>
      <c r="M40" s="91">
        <v>210</v>
      </c>
      <c r="N40" s="88">
        <v>220</v>
      </c>
      <c r="O40" s="114"/>
      <c r="P40" s="88">
        <v>220</v>
      </c>
      <c r="Q40" s="113">
        <f t="shared" si="5"/>
        <v>128.76600000000002</v>
      </c>
      <c r="R40" s="80">
        <v>1</v>
      </c>
      <c r="S40" s="106">
        <v>12</v>
      </c>
    </row>
    <row r="41" spans="1:19" ht="18.75">
      <c r="A41" s="140">
        <v>38</v>
      </c>
      <c r="B41" s="80">
        <v>67.5</v>
      </c>
      <c r="C41" s="102" t="s">
        <v>109</v>
      </c>
      <c r="D41" s="128" t="s">
        <v>72</v>
      </c>
      <c r="E41" s="128">
        <v>25577</v>
      </c>
      <c r="F41" s="80" t="s">
        <v>47</v>
      </c>
      <c r="G41" s="92" t="s">
        <v>31</v>
      </c>
      <c r="H41" s="80" t="s">
        <v>40</v>
      </c>
      <c r="I41" s="92" t="s">
        <v>20</v>
      </c>
      <c r="J41" s="88">
        <v>67.400000000000006</v>
      </c>
      <c r="K41" s="113">
        <v>1.0411999999999999</v>
      </c>
      <c r="L41" s="125">
        <v>170</v>
      </c>
      <c r="M41" s="125">
        <v>170</v>
      </c>
      <c r="N41" s="88">
        <v>170</v>
      </c>
      <c r="O41" s="114"/>
      <c r="P41" s="88">
        <v>170</v>
      </c>
      <c r="Q41" s="113">
        <f>K41*P41</f>
        <v>177.00399999999999</v>
      </c>
      <c r="R41" s="80">
        <v>1</v>
      </c>
      <c r="S41" s="106">
        <v>12</v>
      </c>
    </row>
    <row r="42" spans="1:19" s="87" customFormat="1" ht="18.75">
      <c r="A42" s="140">
        <v>39</v>
      </c>
      <c r="B42" s="91" t="s">
        <v>105</v>
      </c>
      <c r="C42" s="129" t="s">
        <v>106</v>
      </c>
      <c r="D42" s="129" t="s">
        <v>28</v>
      </c>
      <c r="E42" s="118">
        <v>18481</v>
      </c>
      <c r="F42" s="91" t="s">
        <v>107</v>
      </c>
      <c r="G42" s="85" t="s">
        <v>89</v>
      </c>
      <c r="H42" s="91" t="s">
        <v>40</v>
      </c>
      <c r="I42" s="91" t="s">
        <v>44</v>
      </c>
      <c r="J42" s="91">
        <v>66.8</v>
      </c>
      <c r="K42" s="113">
        <v>1.524</v>
      </c>
      <c r="L42" s="91">
        <v>95</v>
      </c>
      <c r="M42" s="98">
        <v>100</v>
      </c>
      <c r="N42" s="98">
        <v>100</v>
      </c>
      <c r="O42" s="130"/>
      <c r="P42" s="91">
        <v>95</v>
      </c>
      <c r="Q42" s="113">
        <f t="shared" ref="Q42" si="6">K42*P42</f>
        <v>144.78</v>
      </c>
      <c r="R42" s="91">
        <v>1</v>
      </c>
      <c r="S42" s="92">
        <v>12</v>
      </c>
    </row>
    <row r="47" spans="1:19">
      <c r="K47"/>
    </row>
    <row r="48" spans="1:19">
      <c r="K48"/>
    </row>
    <row r="49" spans="6:11">
      <c r="G49" s="21"/>
      <c r="H49" s="21"/>
      <c r="I49" s="35"/>
      <c r="K49"/>
    </row>
    <row r="50" spans="6:11">
      <c r="G50" s="35"/>
      <c r="H50" s="35"/>
      <c r="I50" s="35"/>
      <c r="K50"/>
    </row>
    <row r="51" spans="6:11">
      <c r="F51" s="21"/>
      <c r="G51" s="21"/>
      <c r="H51" s="21"/>
      <c r="I51" s="35"/>
      <c r="K51"/>
    </row>
    <row r="52" spans="6:11">
      <c r="F52" s="35"/>
      <c r="G52" s="35"/>
      <c r="H52" s="35"/>
      <c r="I52" s="35"/>
    </row>
    <row r="53" spans="6:11">
      <c r="F53" s="21"/>
      <c r="G53" s="21"/>
      <c r="H53" s="21"/>
      <c r="I53" s="35"/>
    </row>
    <row r="54" spans="6:11">
      <c r="F54" s="35"/>
      <c r="G54" s="35"/>
      <c r="H54" s="35"/>
      <c r="I54" s="35"/>
    </row>
    <row r="55" spans="6:11">
      <c r="F55" s="21"/>
    </row>
    <row r="56" spans="6:11">
      <c r="F56" s="35"/>
    </row>
  </sheetData>
  <sortState xmlns:xlrd2="http://schemas.microsoft.com/office/spreadsheetml/2017/richdata2" ref="B29:I40">
    <sortCondition ref="G29:G40"/>
  </sortState>
  <mergeCells count="15">
    <mergeCell ref="H1:H2"/>
    <mergeCell ref="E1:E2"/>
    <mergeCell ref="F1:F2"/>
    <mergeCell ref="A3:I3"/>
    <mergeCell ref="A1:A2"/>
    <mergeCell ref="C1:C2"/>
    <mergeCell ref="B1:B2"/>
    <mergeCell ref="D1:D2"/>
    <mergeCell ref="G1:G2"/>
    <mergeCell ref="S1:S2"/>
    <mergeCell ref="I1:I2"/>
    <mergeCell ref="K1:K2"/>
    <mergeCell ref="L1:Q1"/>
    <mergeCell ref="R1:R2"/>
    <mergeCell ref="J1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"/>
  <sheetViews>
    <sheetView zoomScale="70" zoomScaleNormal="70" workbookViewId="0">
      <pane ySplit="3" topLeftCell="A4" activePane="bottomLeft" state="frozen"/>
      <selection pane="bottomLeft" activeCell="R1" sqref="R1:R1048576"/>
    </sheetView>
  </sheetViews>
  <sheetFormatPr defaultRowHeight="15"/>
  <cols>
    <col min="3" max="3" width="45.5703125" bestFit="1" customWidth="1"/>
    <col min="4" max="4" width="16.42578125" bestFit="1" customWidth="1"/>
    <col min="5" max="5" width="19" bestFit="1" customWidth="1"/>
    <col min="6" max="6" width="23.7109375" customWidth="1"/>
    <col min="7" max="7" width="15.7109375" bestFit="1" customWidth="1"/>
    <col min="8" max="8" width="9.140625" bestFit="1" customWidth="1"/>
    <col min="9" max="9" width="6.42578125" bestFit="1" customWidth="1"/>
    <col min="10" max="10" width="10.28515625" customWidth="1"/>
    <col min="11" max="11" width="5.140625" bestFit="1" customWidth="1"/>
    <col min="12" max="12" width="7.7109375" bestFit="1" customWidth="1"/>
    <col min="13" max="13" width="5.140625" bestFit="1" customWidth="1"/>
    <col min="14" max="14" width="2.85546875" bestFit="1" customWidth="1"/>
    <col min="16" max="16" width="10.28515625" customWidth="1"/>
    <col min="18" max="18" width="30" bestFit="1" customWidth="1"/>
  </cols>
  <sheetData>
    <row r="1" spans="1:19" ht="15.75">
      <c r="A1" s="187" t="s">
        <v>5</v>
      </c>
      <c r="B1" s="187" t="s">
        <v>0</v>
      </c>
      <c r="C1" s="185" t="s">
        <v>1</v>
      </c>
      <c r="D1" s="185" t="s">
        <v>2</v>
      </c>
      <c r="E1" s="183" t="s">
        <v>3</v>
      </c>
      <c r="F1" s="183" t="s">
        <v>6</v>
      </c>
      <c r="G1" s="183" t="s">
        <v>8</v>
      </c>
      <c r="H1" s="183" t="s">
        <v>4</v>
      </c>
      <c r="I1" s="202" t="s">
        <v>9</v>
      </c>
      <c r="J1" s="191" t="s">
        <v>14</v>
      </c>
      <c r="K1" s="193" t="s">
        <v>10</v>
      </c>
      <c r="L1" s="194"/>
      <c r="M1" s="194"/>
      <c r="N1" s="194"/>
      <c r="O1" s="194"/>
      <c r="P1" s="195"/>
      <c r="Q1" s="200" t="s">
        <v>11</v>
      </c>
      <c r="R1" s="189" t="s">
        <v>12</v>
      </c>
    </row>
    <row r="2" spans="1:19" ht="16.5" thickBot="1">
      <c r="A2" s="188"/>
      <c r="B2" s="188"/>
      <c r="C2" s="186"/>
      <c r="D2" s="186"/>
      <c r="E2" s="184"/>
      <c r="F2" s="184"/>
      <c r="G2" s="184"/>
      <c r="H2" s="184"/>
      <c r="I2" s="203"/>
      <c r="J2" s="192"/>
      <c r="K2" s="13">
        <v>1</v>
      </c>
      <c r="L2" s="14">
        <v>2</v>
      </c>
      <c r="M2" s="14">
        <v>3</v>
      </c>
      <c r="N2" s="14">
        <v>4</v>
      </c>
      <c r="O2" s="15" t="s">
        <v>13</v>
      </c>
      <c r="P2" s="16" t="s">
        <v>14</v>
      </c>
      <c r="Q2" s="201"/>
      <c r="R2" s="190"/>
    </row>
    <row r="4" spans="1:19" s="87" customFormat="1" ht="18.75">
      <c r="A4" s="2">
        <v>1</v>
      </c>
      <c r="B4" s="2">
        <v>82.5</v>
      </c>
      <c r="C4" s="7" t="s">
        <v>46</v>
      </c>
      <c r="D4" s="91" t="s">
        <v>20</v>
      </c>
      <c r="E4" s="90">
        <v>25988</v>
      </c>
      <c r="F4" s="91" t="s">
        <v>47</v>
      </c>
      <c r="G4" s="91" t="s">
        <v>20</v>
      </c>
      <c r="H4" s="92" t="s">
        <v>35</v>
      </c>
      <c r="I4" s="91">
        <v>81.400000000000006</v>
      </c>
      <c r="J4" s="93">
        <v>0.77449999999999997</v>
      </c>
      <c r="K4" s="92">
        <v>110</v>
      </c>
      <c r="L4" s="92">
        <v>117.5</v>
      </c>
      <c r="M4" s="92" t="s">
        <v>132</v>
      </c>
      <c r="N4" s="92"/>
      <c r="O4" s="91">
        <v>117.5</v>
      </c>
      <c r="P4" s="93">
        <f>J4*O4</f>
        <v>91.003749999999997</v>
      </c>
      <c r="Q4" s="91">
        <v>1</v>
      </c>
      <c r="R4" s="95">
        <v>12</v>
      </c>
      <c r="S4" s="86"/>
    </row>
    <row r="5" spans="1:19" s="87" customFormat="1" ht="18.75">
      <c r="A5" s="2">
        <v>2</v>
      </c>
      <c r="B5" s="2">
        <v>90</v>
      </c>
      <c r="C5" s="6" t="s">
        <v>38</v>
      </c>
      <c r="D5" s="91" t="s">
        <v>20</v>
      </c>
      <c r="E5" s="90">
        <v>27686</v>
      </c>
      <c r="F5" s="91" t="s">
        <v>34</v>
      </c>
      <c r="G5" s="91" t="s">
        <v>20</v>
      </c>
      <c r="H5" s="92" t="s">
        <v>35</v>
      </c>
      <c r="I5" s="91">
        <v>85.3</v>
      </c>
      <c r="J5" s="93">
        <v>0.66120000000000001</v>
      </c>
      <c r="K5" s="92">
        <v>100</v>
      </c>
      <c r="L5" s="92">
        <v>107.5</v>
      </c>
      <c r="M5" s="98">
        <v>110</v>
      </c>
      <c r="N5" s="92"/>
      <c r="O5" s="91">
        <v>107.5</v>
      </c>
      <c r="P5" s="93">
        <f>J5*O5</f>
        <v>71.079000000000008</v>
      </c>
      <c r="Q5" s="91">
        <v>1</v>
      </c>
      <c r="R5" s="95">
        <v>12</v>
      </c>
    </row>
    <row r="6" spans="1:19" s="87" customFormat="1" ht="18.75">
      <c r="A6" s="2">
        <v>3</v>
      </c>
      <c r="B6" s="2">
        <v>90</v>
      </c>
      <c r="C6" s="6" t="s">
        <v>82</v>
      </c>
      <c r="D6" s="91" t="s">
        <v>83</v>
      </c>
      <c r="E6" s="90">
        <v>26474</v>
      </c>
      <c r="F6" s="91" t="s">
        <v>47</v>
      </c>
      <c r="G6" s="91" t="s">
        <v>84</v>
      </c>
      <c r="H6" s="92" t="s">
        <v>35</v>
      </c>
      <c r="I6" s="91">
        <v>89.4</v>
      </c>
      <c r="J6" s="93">
        <v>0.70760000000000001</v>
      </c>
      <c r="K6" s="92">
        <v>110</v>
      </c>
      <c r="L6" s="92">
        <v>115</v>
      </c>
      <c r="M6" s="98">
        <v>120</v>
      </c>
      <c r="N6" s="92"/>
      <c r="O6" s="91">
        <v>115</v>
      </c>
      <c r="P6" s="113">
        <f>J6*O6</f>
        <v>81.373999999999995</v>
      </c>
      <c r="Q6" s="97">
        <v>2</v>
      </c>
      <c r="R6" s="95">
        <v>5</v>
      </c>
    </row>
    <row r="7" spans="1:19" s="87" customFormat="1" ht="18.75">
      <c r="A7" s="2">
        <v>4</v>
      </c>
      <c r="B7" s="2">
        <v>100</v>
      </c>
      <c r="C7" s="6" t="s">
        <v>45</v>
      </c>
      <c r="D7" s="91" t="s">
        <v>20</v>
      </c>
      <c r="E7" s="90">
        <v>28696</v>
      </c>
      <c r="F7" s="91" t="s">
        <v>34</v>
      </c>
      <c r="G7" s="91" t="s">
        <v>20</v>
      </c>
      <c r="H7" s="92" t="s">
        <v>31</v>
      </c>
      <c r="I7" s="91">
        <v>96.7</v>
      </c>
      <c r="J7" s="93">
        <v>0.58009999999999995</v>
      </c>
      <c r="K7" s="92">
        <v>105</v>
      </c>
      <c r="L7" s="92">
        <v>107.5</v>
      </c>
      <c r="M7" s="92">
        <v>110</v>
      </c>
      <c r="N7" s="92"/>
      <c r="O7" s="91">
        <v>110</v>
      </c>
      <c r="P7" s="93">
        <f>J7*O7</f>
        <v>63.810999999999993</v>
      </c>
      <c r="Q7" s="91">
        <v>1</v>
      </c>
      <c r="R7" s="95">
        <v>12</v>
      </c>
    </row>
  </sheetData>
  <sortState xmlns:xlrd2="http://schemas.microsoft.com/office/spreadsheetml/2017/richdata2" ref="B4:S7">
    <sortCondition ref="B4:B7"/>
  </sortState>
  <mergeCells count="13">
    <mergeCell ref="A1:A2"/>
    <mergeCell ref="C1:C2"/>
    <mergeCell ref="D1:D2"/>
    <mergeCell ref="E1:E2"/>
    <mergeCell ref="F1:F2"/>
    <mergeCell ref="R1:R2"/>
    <mergeCell ref="B1:B2"/>
    <mergeCell ref="J1:J2"/>
    <mergeCell ref="K1:P1"/>
    <mergeCell ref="Q1:Q2"/>
    <mergeCell ref="H1:H2"/>
    <mergeCell ref="I1:I2"/>
    <mergeCell ref="G1:G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zoomScale="70" zoomScaleNormal="70" workbookViewId="0">
      <pane ySplit="3" topLeftCell="A4" activePane="bottomLeft" state="frozen"/>
      <selection pane="bottomLeft" activeCell="M6" sqref="M6:M11"/>
    </sheetView>
  </sheetViews>
  <sheetFormatPr defaultRowHeight="15"/>
  <cols>
    <col min="2" max="2" width="47.5703125" bestFit="1" customWidth="1"/>
    <col min="3" max="3" width="16.42578125" bestFit="1" customWidth="1"/>
    <col min="4" max="4" width="19" bestFit="1" customWidth="1"/>
    <col min="5" max="5" width="23.28515625" bestFit="1" customWidth="1"/>
    <col min="6" max="6" width="15.7109375" bestFit="1" customWidth="1"/>
    <col min="7" max="7" width="9.140625" bestFit="1" customWidth="1"/>
    <col min="8" max="8" width="6.42578125" bestFit="1" customWidth="1"/>
    <col min="9" max="9" width="14.28515625" bestFit="1" customWidth="1"/>
    <col min="10" max="10" width="9.5703125" bestFit="1" customWidth="1"/>
    <col min="11" max="11" width="7.140625" bestFit="1" customWidth="1"/>
    <col min="12" max="12" width="8" bestFit="1" customWidth="1"/>
    <col min="13" max="13" width="22" bestFit="1" customWidth="1"/>
  </cols>
  <sheetData>
    <row r="1" spans="1:13" ht="15.75">
      <c r="A1" s="187" t="s">
        <v>5</v>
      </c>
      <c r="B1" s="185" t="s">
        <v>1</v>
      </c>
      <c r="C1" s="185" t="s">
        <v>2</v>
      </c>
      <c r="D1" s="183" t="s">
        <v>3</v>
      </c>
      <c r="E1" s="183" t="s">
        <v>6</v>
      </c>
      <c r="F1" s="183" t="s">
        <v>8</v>
      </c>
      <c r="G1" s="183" t="s">
        <v>4</v>
      </c>
      <c r="H1" s="202" t="s">
        <v>9</v>
      </c>
      <c r="I1" s="202" t="s">
        <v>15</v>
      </c>
      <c r="J1" s="179"/>
      <c r="K1" s="180"/>
      <c r="L1" s="172" t="s">
        <v>11</v>
      </c>
      <c r="M1" s="211" t="s">
        <v>143</v>
      </c>
    </row>
    <row r="2" spans="1:13" ht="16.5" thickBot="1">
      <c r="A2" s="188"/>
      <c r="B2" s="186"/>
      <c r="C2" s="186"/>
      <c r="D2" s="184"/>
      <c r="E2" s="184"/>
      <c r="F2" s="184"/>
      <c r="G2" s="184"/>
      <c r="H2" s="203"/>
      <c r="I2" s="203"/>
      <c r="J2" s="15" t="s">
        <v>13</v>
      </c>
      <c r="K2" s="16" t="s">
        <v>26</v>
      </c>
      <c r="L2" s="173"/>
      <c r="M2" s="212"/>
    </row>
    <row r="5" spans="1:13" ht="21">
      <c r="A5" s="206"/>
      <c r="B5" s="207"/>
      <c r="C5" s="208"/>
      <c r="D5" s="208"/>
      <c r="E5" s="208"/>
      <c r="F5" s="209"/>
      <c r="G5" s="54"/>
      <c r="H5" s="54"/>
      <c r="I5" s="54"/>
      <c r="J5" s="29"/>
      <c r="K5" s="30"/>
      <c r="L5" s="29"/>
      <c r="M5" s="41"/>
    </row>
    <row r="6" spans="1:13" ht="18.75">
      <c r="A6" s="80">
        <v>1</v>
      </c>
      <c r="B6" s="89" t="s">
        <v>33</v>
      </c>
      <c r="C6" s="102" t="s">
        <v>20</v>
      </c>
      <c r="D6" s="103">
        <v>28501</v>
      </c>
      <c r="E6" s="80" t="s">
        <v>34</v>
      </c>
      <c r="F6" s="92" t="s">
        <v>20</v>
      </c>
      <c r="G6" s="92" t="s">
        <v>31</v>
      </c>
      <c r="H6" s="80">
        <v>55.5</v>
      </c>
      <c r="I6" s="204" t="s">
        <v>16</v>
      </c>
      <c r="J6" s="80">
        <v>45</v>
      </c>
      <c r="K6" s="120">
        <f>35*J6/H6</f>
        <v>28.378378378378379</v>
      </c>
      <c r="L6" s="80">
        <v>1</v>
      </c>
      <c r="M6" s="88">
        <v>12</v>
      </c>
    </row>
    <row r="7" spans="1:13" ht="18.75">
      <c r="A7" s="80">
        <v>2</v>
      </c>
      <c r="B7" s="89" t="s">
        <v>36</v>
      </c>
      <c r="C7" s="89" t="s">
        <v>28</v>
      </c>
      <c r="D7" s="90">
        <v>31492</v>
      </c>
      <c r="E7" s="80" t="s">
        <v>29</v>
      </c>
      <c r="F7" s="89" t="s">
        <v>28</v>
      </c>
      <c r="G7" s="92" t="s">
        <v>89</v>
      </c>
      <c r="H7" s="80">
        <v>61.8</v>
      </c>
      <c r="I7" s="205"/>
      <c r="J7" s="80">
        <v>46</v>
      </c>
      <c r="K7" s="120">
        <f>35*J7/H7</f>
        <v>26.051779935275082</v>
      </c>
      <c r="L7" s="80">
        <v>1</v>
      </c>
      <c r="M7" s="88">
        <v>12</v>
      </c>
    </row>
    <row r="8" spans="1:13" ht="18.75">
      <c r="A8" s="80">
        <v>3</v>
      </c>
      <c r="B8" s="91" t="s">
        <v>46</v>
      </c>
      <c r="C8" s="89" t="s">
        <v>20</v>
      </c>
      <c r="D8" s="90">
        <v>25988</v>
      </c>
      <c r="E8" s="80" t="s">
        <v>47</v>
      </c>
      <c r="F8" s="91" t="s">
        <v>20</v>
      </c>
      <c r="G8" s="91" t="s">
        <v>89</v>
      </c>
      <c r="H8" s="127">
        <v>81.400000000000006</v>
      </c>
      <c r="I8" s="210">
        <v>55</v>
      </c>
      <c r="J8" s="80">
        <v>59</v>
      </c>
      <c r="K8" s="120">
        <f t="shared" ref="K8:K9" si="0">55*J8/H8</f>
        <v>39.864864864864863</v>
      </c>
      <c r="L8" s="80">
        <v>2</v>
      </c>
      <c r="M8" s="88">
        <v>5</v>
      </c>
    </row>
    <row r="9" spans="1:13" ht="18.75">
      <c r="A9" s="80">
        <v>4</v>
      </c>
      <c r="B9" s="102" t="s">
        <v>101</v>
      </c>
      <c r="C9" s="102" t="s">
        <v>102</v>
      </c>
      <c r="D9" s="103">
        <v>24205</v>
      </c>
      <c r="E9" s="80" t="s">
        <v>47</v>
      </c>
      <c r="F9" s="80" t="s">
        <v>84</v>
      </c>
      <c r="G9" s="91" t="s">
        <v>89</v>
      </c>
      <c r="H9" s="80">
        <v>82.4</v>
      </c>
      <c r="I9" s="210"/>
      <c r="J9" s="80">
        <v>106</v>
      </c>
      <c r="K9" s="120">
        <f t="shared" si="0"/>
        <v>70.752427184466015</v>
      </c>
      <c r="L9" s="80">
        <v>1</v>
      </c>
      <c r="M9" s="88">
        <v>12</v>
      </c>
    </row>
    <row r="10" spans="1:13" ht="18.75">
      <c r="A10" s="80">
        <v>5</v>
      </c>
      <c r="B10" s="102" t="s">
        <v>82</v>
      </c>
      <c r="C10" s="102" t="s">
        <v>83</v>
      </c>
      <c r="D10" s="103">
        <v>26474</v>
      </c>
      <c r="E10" s="80" t="s">
        <v>47</v>
      </c>
      <c r="F10" s="80" t="s">
        <v>84</v>
      </c>
      <c r="G10" s="91" t="s">
        <v>89</v>
      </c>
      <c r="H10" s="127">
        <v>89.4</v>
      </c>
      <c r="I10" s="80">
        <v>75</v>
      </c>
      <c r="J10" s="80">
        <v>23</v>
      </c>
      <c r="K10" s="120">
        <f t="shared" ref="K10:K11" si="1">I10*J10/H10</f>
        <v>19.295302013422816</v>
      </c>
      <c r="L10" s="80">
        <v>1</v>
      </c>
      <c r="M10" s="88">
        <v>12</v>
      </c>
    </row>
    <row r="11" spans="1:13" ht="18.75">
      <c r="A11" s="80">
        <v>6</v>
      </c>
      <c r="B11" s="92" t="s">
        <v>77</v>
      </c>
      <c r="C11" s="92" t="s">
        <v>72</v>
      </c>
      <c r="D11" s="118">
        <v>33482</v>
      </c>
      <c r="E11" s="80" t="s">
        <v>29</v>
      </c>
      <c r="F11" s="80" t="s">
        <v>72</v>
      </c>
      <c r="G11" s="80" t="s">
        <v>92</v>
      </c>
      <c r="H11" s="80">
        <v>89.6</v>
      </c>
      <c r="I11" s="80">
        <v>100</v>
      </c>
      <c r="J11" s="80">
        <v>28</v>
      </c>
      <c r="K11" s="120">
        <f t="shared" si="1"/>
        <v>31.250000000000004</v>
      </c>
      <c r="L11" s="80">
        <v>1</v>
      </c>
      <c r="M11" s="88">
        <v>12</v>
      </c>
    </row>
  </sheetData>
  <mergeCells count="15">
    <mergeCell ref="I6:I7"/>
    <mergeCell ref="A5:F5"/>
    <mergeCell ref="I8:I9"/>
    <mergeCell ref="L1:L2"/>
    <mergeCell ref="M1:M2"/>
    <mergeCell ref="J1:K1"/>
    <mergeCell ref="I1:I2"/>
    <mergeCell ref="H1:H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"/>
  <sheetViews>
    <sheetView zoomScale="70" zoomScaleNormal="70" workbookViewId="0">
      <pane ySplit="2" topLeftCell="A3" activePane="bottomLeft" state="frozen"/>
      <selection pane="bottomLeft" activeCell="X5" sqref="X5"/>
    </sheetView>
  </sheetViews>
  <sheetFormatPr defaultRowHeight="15"/>
  <cols>
    <col min="1" max="1" width="3.7109375" bestFit="1" customWidth="1"/>
    <col min="2" max="2" width="7.5703125" bestFit="1" customWidth="1"/>
    <col min="3" max="3" width="39.28515625" bestFit="1" customWidth="1"/>
    <col min="4" max="4" width="16.7109375" customWidth="1"/>
    <col min="5" max="5" width="18.85546875" bestFit="1" customWidth="1"/>
    <col min="6" max="6" width="16.5703125" customWidth="1"/>
    <col min="7" max="7" width="16.7109375" bestFit="1" customWidth="1"/>
    <col min="8" max="8" width="9.28515625" bestFit="1" customWidth="1"/>
    <col min="9" max="9" width="5" bestFit="1" customWidth="1"/>
    <col min="10" max="10" width="10.7109375" bestFit="1" customWidth="1"/>
    <col min="11" max="12" width="4.5703125" bestFit="1" customWidth="1"/>
    <col min="13" max="14" width="2.5703125" bestFit="1" customWidth="1"/>
    <col min="16" max="17" width="4.5703125" bestFit="1" customWidth="1"/>
    <col min="18" max="18" width="7.5703125" bestFit="1" customWidth="1"/>
    <col min="19" max="19" width="2.5703125" bestFit="1" customWidth="1"/>
    <col min="20" max="21" width="9.42578125" bestFit="1" customWidth="1"/>
    <col min="22" max="22" width="9.7109375" bestFit="1" customWidth="1"/>
  </cols>
  <sheetData>
    <row r="1" spans="1:24" ht="15.75" customHeight="1">
      <c r="A1" s="187" t="s">
        <v>5</v>
      </c>
      <c r="B1" s="187" t="s">
        <v>0</v>
      </c>
      <c r="C1" s="185" t="s">
        <v>1</v>
      </c>
      <c r="D1" s="185" t="s">
        <v>2</v>
      </c>
      <c r="E1" s="183" t="s">
        <v>3</v>
      </c>
      <c r="F1" s="183" t="s">
        <v>6</v>
      </c>
      <c r="G1" s="183" t="s">
        <v>8</v>
      </c>
      <c r="H1" s="183" t="s">
        <v>4</v>
      </c>
      <c r="I1" s="185" t="s">
        <v>9</v>
      </c>
      <c r="J1" s="176" t="s">
        <v>14</v>
      </c>
      <c r="K1" s="193" t="s">
        <v>127</v>
      </c>
      <c r="L1" s="194"/>
      <c r="M1" s="194"/>
      <c r="N1" s="194"/>
      <c r="O1" s="216"/>
      <c r="P1" s="193" t="s">
        <v>30</v>
      </c>
      <c r="Q1" s="194"/>
      <c r="R1" s="194"/>
      <c r="S1" s="194"/>
      <c r="T1" s="195"/>
      <c r="U1" s="217" t="s">
        <v>13</v>
      </c>
      <c r="V1" s="214" t="s">
        <v>14</v>
      </c>
      <c r="W1" s="172" t="s">
        <v>11</v>
      </c>
      <c r="X1" s="211" t="s">
        <v>27</v>
      </c>
    </row>
    <row r="2" spans="1:24" ht="16.5" thickBot="1">
      <c r="A2" s="188"/>
      <c r="B2" s="188"/>
      <c r="C2" s="186"/>
      <c r="D2" s="186"/>
      <c r="E2" s="184"/>
      <c r="F2" s="184"/>
      <c r="G2" s="184"/>
      <c r="H2" s="213"/>
      <c r="I2" s="186"/>
      <c r="J2" s="177"/>
      <c r="K2" s="13">
        <v>1</v>
      </c>
      <c r="L2" s="14">
        <v>2</v>
      </c>
      <c r="M2" s="14">
        <v>3</v>
      </c>
      <c r="N2" s="14">
        <v>4</v>
      </c>
      <c r="O2" s="15" t="s">
        <v>13</v>
      </c>
      <c r="P2" s="13">
        <v>1</v>
      </c>
      <c r="Q2" s="14">
        <v>2</v>
      </c>
      <c r="R2" s="14">
        <v>3</v>
      </c>
      <c r="S2" s="14">
        <v>4</v>
      </c>
      <c r="T2" s="15" t="s">
        <v>13</v>
      </c>
      <c r="U2" s="218"/>
      <c r="V2" s="215"/>
      <c r="W2" s="173"/>
      <c r="X2" s="212"/>
    </row>
    <row r="3" spans="1:24" ht="15.75">
      <c r="A3" s="17"/>
      <c r="B3" s="17"/>
      <c r="C3" s="18"/>
      <c r="D3" s="18"/>
      <c r="E3" s="17"/>
      <c r="F3" s="17"/>
      <c r="G3" s="17"/>
      <c r="H3" s="17"/>
      <c r="I3" s="17"/>
      <c r="J3" s="42"/>
      <c r="K3" s="19"/>
      <c r="L3" s="19"/>
      <c r="M3" s="19"/>
      <c r="N3" s="19"/>
      <c r="O3" s="19"/>
      <c r="P3" s="21"/>
      <c r="Q3" s="21"/>
      <c r="R3" s="21"/>
      <c r="S3" s="21"/>
      <c r="T3" s="21"/>
      <c r="U3" s="21"/>
      <c r="V3" s="19"/>
    </row>
    <row r="4" spans="1:24" ht="18">
      <c r="A4" s="1">
        <v>1</v>
      </c>
      <c r="B4" s="2">
        <v>82.5</v>
      </c>
      <c r="C4" s="7" t="s">
        <v>46</v>
      </c>
      <c r="D4" s="6" t="s">
        <v>20</v>
      </c>
      <c r="E4" s="11">
        <v>25988</v>
      </c>
      <c r="F4" s="4" t="s">
        <v>47</v>
      </c>
      <c r="G4" s="7" t="s">
        <v>20</v>
      </c>
      <c r="H4" s="7" t="s">
        <v>89</v>
      </c>
      <c r="I4" s="6">
        <v>81.400000000000006</v>
      </c>
      <c r="J4" s="60">
        <v>0.77449999999999997</v>
      </c>
      <c r="K4" s="5">
        <v>60</v>
      </c>
      <c r="L4" s="2">
        <v>65</v>
      </c>
      <c r="M4" s="2" t="s">
        <v>132</v>
      </c>
      <c r="N4" s="34"/>
      <c r="O4" s="2">
        <v>65</v>
      </c>
      <c r="P4" s="138">
        <v>60</v>
      </c>
      <c r="Q4" s="138">
        <v>65</v>
      </c>
      <c r="R4" s="138">
        <v>67.5</v>
      </c>
      <c r="S4" s="138"/>
      <c r="T4" s="138">
        <v>67.5</v>
      </c>
      <c r="U4" s="2">
        <f>O4+T4</f>
        <v>132.5</v>
      </c>
      <c r="V4" s="70">
        <f>U4*J4</f>
        <v>102.62124999999999</v>
      </c>
      <c r="W4" s="28">
        <v>1</v>
      </c>
      <c r="X4" s="28">
        <v>12</v>
      </c>
    </row>
  </sheetData>
  <mergeCells count="16">
    <mergeCell ref="X1:X2"/>
    <mergeCell ref="W1:W2"/>
    <mergeCell ref="J1:J2"/>
    <mergeCell ref="V1:V2"/>
    <mergeCell ref="K1:O1"/>
    <mergeCell ref="P1:T1"/>
    <mergeCell ref="U1:U2"/>
    <mergeCell ref="F1:F2"/>
    <mergeCell ref="I1:I2"/>
    <mergeCell ref="H1:H2"/>
    <mergeCell ref="A1:A2"/>
    <mergeCell ref="C1:C2"/>
    <mergeCell ref="D1:D2"/>
    <mergeCell ref="E1:E2"/>
    <mergeCell ref="G1:G2"/>
    <mergeCell ref="B1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"/>
  <sheetViews>
    <sheetView zoomScale="70" zoomScaleNormal="70" workbookViewId="0">
      <pane ySplit="3" topLeftCell="A4" activePane="bottomLeft" state="frozen"/>
      <selection pane="bottomLeft" activeCell="K5" sqref="K5"/>
    </sheetView>
  </sheetViews>
  <sheetFormatPr defaultRowHeight="15"/>
  <cols>
    <col min="2" max="2" width="49.85546875" customWidth="1"/>
    <col min="3" max="3" width="16.7109375" bestFit="1" customWidth="1"/>
    <col min="4" max="4" width="18.85546875" bestFit="1" customWidth="1"/>
    <col min="5" max="5" width="23.140625" bestFit="1" customWidth="1"/>
    <col min="6" max="6" width="16.7109375" bestFit="1" customWidth="1"/>
    <col min="7" max="7" width="9.28515625" bestFit="1" customWidth="1"/>
    <col min="8" max="8" width="12.7109375" customWidth="1"/>
    <col min="9" max="9" width="14.28515625" bestFit="1" customWidth="1"/>
    <col min="10" max="10" width="10.28515625" customWidth="1"/>
    <col min="11" max="11" width="12.85546875" customWidth="1"/>
    <col min="12" max="12" width="10.7109375" customWidth="1"/>
    <col min="13" max="13" width="25" customWidth="1"/>
  </cols>
  <sheetData>
    <row r="1" spans="1:13" ht="15.75">
      <c r="A1" s="187" t="s">
        <v>5</v>
      </c>
      <c r="B1" s="185" t="s">
        <v>1</v>
      </c>
      <c r="C1" s="185" t="s">
        <v>2</v>
      </c>
      <c r="D1" s="183" t="s">
        <v>3</v>
      </c>
      <c r="E1" s="183" t="s">
        <v>6</v>
      </c>
      <c r="F1" s="183" t="s">
        <v>8</v>
      </c>
      <c r="G1" s="183" t="s">
        <v>4</v>
      </c>
      <c r="H1" s="202" t="s">
        <v>9</v>
      </c>
      <c r="I1" s="202" t="s">
        <v>15</v>
      </c>
      <c r="J1" s="179"/>
      <c r="K1" s="180"/>
      <c r="L1" s="172" t="s">
        <v>11</v>
      </c>
      <c r="M1" s="211" t="s">
        <v>27</v>
      </c>
    </row>
    <row r="2" spans="1:13" ht="16.5" thickBot="1">
      <c r="A2" s="188"/>
      <c r="B2" s="186"/>
      <c r="C2" s="186"/>
      <c r="D2" s="184"/>
      <c r="E2" s="184"/>
      <c r="F2" s="184"/>
      <c r="G2" s="184"/>
      <c r="H2" s="203"/>
      <c r="I2" s="203"/>
      <c r="J2" s="15" t="s">
        <v>13</v>
      </c>
      <c r="K2" s="16" t="s">
        <v>26</v>
      </c>
      <c r="L2" s="173"/>
      <c r="M2" s="212"/>
    </row>
    <row r="5" spans="1:13" ht="18">
      <c r="A5" s="1">
        <v>1</v>
      </c>
      <c r="B5" s="9" t="s">
        <v>78</v>
      </c>
      <c r="C5" s="8" t="s">
        <v>72</v>
      </c>
      <c r="D5" s="12">
        <v>32613</v>
      </c>
      <c r="E5" s="4" t="s">
        <v>29</v>
      </c>
      <c r="F5" s="5" t="s">
        <v>72</v>
      </c>
      <c r="G5" s="5" t="s">
        <v>89</v>
      </c>
      <c r="H5" s="4">
        <v>57</v>
      </c>
      <c r="I5" s="7">
        <v>75</v>
      </c>
      <c r="J5" s="1">
        <v>38</v>
      </c>
      <c r="K5" s="27">
        <f>35*J5/H5</f>
        <v>23.333333333333332</v>
      </c>
      <c r="L5" s="28">
        <v>1</v>
      </c>
      <c r="M5" s="33">
        <v>12</v>
      </c>
    </row>
    <row r="6" spans="1:13" ht="18">
      <c r="A6" s="1">
        <v>2</v>
      </c>
      <c r="B6" s="6" t="s">
        <v>38</v>
      </c>
      <c r="C6" s="6" t="s">
        <v>20</v>
      </c>
      <c r="D6" s="11">
        <v>27686</v>
      </c>
      <c r="E6" s="4" t="s">
        <v>34</v>
      </c>
      <c r="F6" s="5" t="s">
        <v>20</v>
      </c>
      <c r="G6" s="5" t="s">
        <v>35</v>
      </c>
      <c r="H6" s="4">
        <v>85.3</v>
      </c>
      <c r="I6" s="7">
        <v>150</v>
      </c>
      <c r="J6" s="1">
        <v>25</v>
      </c>
      <c r="K6" s="27">
        <f>55*J6/H6</f>
        <v>16.119577960140681</v>
      </c>
      <c r="L6" s="28">
        <v>1</v>
      </c>
      <c r="M6" s="33">
        <v>12</v>
      </c>
    </row>
  </sheetData>
  <mergeCells count="12">
    <mergeCell ref="M1:M2"/>
    <mergeCell ref="G1:G2"/>
    <mergeCell ref="H1:H2"/>
    <mergeCell ref="I1:I2"/>
    <mergeCell ref="J1:K1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48574"/>
  <sheetViews>
    <sheetView zoomScale="70" zoomScaleNormal="70" workbookViewId="0">
      <pane ySplit="3" topLeftCell="A4" activePane="bottomLeft" state="frozen"/>
      <selection pane="bottomLeft" activeCell="C26" sqref="C26"/>
    </sheetView>
  </sheetViews>
  <sheetFormatPr defaultRowHeight="18"/>
  <cols>
    <col min="3" max="3" width="52.7109375" customWidth="1"/>
    <col min="4" max="4" width="21.85546875" customWidth="1"/>
    <col min="5" max="5" width="16.7109375" customWidth="1"/>
    <col min="6" max="6" width="23.140625" bestFit="1" customWidth="1"/>
    <col min="7" max="7" width="13.28515625" style="36" bestFit="1" customWidth="1"/>
    <col min="8" max="8" width="9.140625" bestFit="1" customWidth="1"/>
    <col min="9" max="9" width="12.42578125" bestFit="1" customWidth="1"/>
    <col min="10" max="10" width="6.42578125" bestFit="1" customWidth="1"/>
    <col min="11" max="11" width="9.85546875" customWidth="1"/>
    <col min="12" max="14" width="7.7109375" bestFit="1" customWidth="1"/>
    <col min="15" max="15" width="2.85546875" bestFit="1" customWidth="1"/>
    <col min="16" max="16" width="9.5703125" bestFit="1" customWidth="1"/>
    <col min="17" max="17" width="13.140625" bestFit="1" customWidth="1"/>
    <col min="18" max="18" width="8" bestFit="1" customWidth="1"/>
    <col min="19" max="19" width="30" bestFit="1" customWidth="1"/>
  </cols>
  <sheetData>
    <row r="1" spans="1:22" ht="15.75" customHeight="1">
      <c r="A1" s="187" t="s">
        <v>5</v>
      </c>
      <c r="B1" s="187" t="s">
        <v>0</v>
      </c>
      <c r="C1" s="223" t="s">
        <v>1</v>
      </c>
      <c r="D1" s="183" t="s">
        <v>2</v>
      </c>
      <c r="E1" s="183" t="s">
        <v>3</v>
      </c>
      <c r="F1" s="183" t="s">
        <v>6</v>
      </c>
      <c r="G1" s="183" t="s">
        <v>8</v>
      </c>
      <c r="H1" s="183" t="s">
        <v>4</v>
      </c>
      <c r="I1" s="183" t="s">
        <v>7</v>
      </c>
      <c r="J1" s="185" t="s">
        <v>9</v>
      </c>
      <c r="K1" s="176" t="s">
        <v>14</v>
      </c>
      <c r="L1" s="219" t="s">
        <v>17</v>
      </c>
      <c r="M1" s="220"/>
      <c r="N1" s="220"/>
      <c r="O1" s="220"/>
      <c r="P1" s="220"/>
      <c r="Q1" s="221"/>
      <c r="R1" s="200" t="s">
        <v>11</v>
      </c>
      <c r="S1" s="189" t="s">
        <v>12</v>
      </c>
    </row>
    <row r="2" spans="1:22" ht="16.5" thickBot="1">
      <c r="A2" s="222"/>
      <c r="B2" s="222"/>
      <c r="C2" s="224"/>
      <c r="D2" s="213"/>
      <c r="E2" s="213"/>
      <c r="F2" s="184"/>
      <c r="G2" s="184"/>
      <c r="H2" s="184"/>
      <c r="I2" s="184"/>
      <c r="J2" s="186"/>
      <c r="K2" s="177"/>
      <c r="L2" s="13">
        <v>1</v>
      </c>
      <c r="M2" s="14">
        <v>2</v>
      </c>
      <c r="N2" s="14">
        <v>3</v>
      </c>
      <c r="O2" s="14">
        <v>4</v>
      </c>
      <c r="P2" s="15" t="s">
        <v>13</v>
      </c>
      <c r="Q2" s="16" t="s">
        <v>14</v>
      </c>
      <c r="R2" s="201"/>
      <c r="S2" s="190"/>
    </row>
    <row r="3" spans="1:22">
      <c r="A3" s="17"/>
      <c r="B3" s="17"/>
      <c r="C3" s="18"/>
      <c r="D3" s="18"/>
      <c r="E3" s="17"/>
      <c r="F3" s="17"/>
      <c r="G3" s="35"/>
      <c r="H3" s="17"/>
      <c r="I3" s="17"/>
      <c r="J3" s="17"/>
      <c r="K3" s="42"/>
      <c r="L3" s="19"/>
      <c r="M3" s="19"/>
      <c r="N3" s="19"/>
      <c r="O3" s="19"/>
      <c r="P3" s="20"/>
      <c r="Q3" s="21"/>
      <c r="R3" s="19"/>
      <c r="S3" s="38"/>
    </row>
    <row r="4" spans="1:22" s="133" customFormat="1" ht="20.25">
      <c r="A4" s="76">
        <v>1</v>
      </c>
      <c r="B4" s="1">
        <v>56</v>
      </c>
      <c r="C4" s="7" t="s">
        <v>142</v>
      </c>
      <c r="D4" s="7" t="s">
        <v>96</v>
      </c>
      <c r="E4" s="11">
        <v>38444</v>
      </c>
      <c r="F4" s="4" t="s">
        <v>74</v>
      </c>
      <c r="G4" s="7" t="s">
        <v>138</v>
      </c>
      <c r="H4" s="4" t="s">
        <v>89</v>
      </c>
      <c r="I4" s="4" t="s">
        <v>32</v>
      </c>
      <c r="J4" s="4">
        <v>54.4</v>
      </c>
      <c r="K4" s="60">
        <v>0.93330000000000002</v>
      </c>
      <c r="L4" s="37">
        <v>50</v>
      </c>
      <c r="M4" s="37">
        <v>62.5</v>
      </c>
      <c r="N4" s="2">
        <v>72.5</v>
      </c>
      <c r="O4" s="22"/>
      <c r="P4" s="2">
        <v>72.5</v>
      </c>
      <c r="Q4" s="69">
        <f t="shared" ref="Q4" si="0">K4*P4</f>
        <v>67.664249999999996</v>
      </c>
      <c r="R4" s="23">
        <v>1</v>
      </c>
      <c r="S4" s="39">
        <v>12</v>
      </c>
    </row>
    <row r="5" spans="1:22" ht="20.25">
      <c r="A5" s="76">
        <v>2</v>
      </c>
      <c r="B5" s="1">
        <v>56</v>
      </c>
      <c r="C5" s="92" t="s">
        <v>112</v>
      </c>
      <c r="D5" s="89" t="s">
        <v>28</v>
      </c>
      <c r="E5" s="118">
        <v>32677</v>
      </c>
      <c r="F5" s="91" t="s">
        <v>29</v>
      </c>
      <c r="G5" s="92" t="s">
        <v>44</v>
      </c>
      <c r="H5" s="92" t="s">
        <v>89</v>
      </c>
      <c r="I5" s="91" t="s">
        <v>32</v>
      </c>
      <c r="J5" s="91">
        <v>55.3</v>
      </c>
      <c r="K5" s="113">
        <v>0.92079999999999995</v>
      </c>
      <c r="L5" s="91">
        <v>100</v>
      </c>
      <c r="M5" s="98">
        <v>107.5</v>
      </c>
      <c r="N5" s="92">
        <v>107.5</v>
      </c>
      <c r="O5" s="91"/>
      <c r="P5" s="91">
        <v>100</v>
      </c>
      <c r="Q5" s="113">
        <f>K5*P5</f>
        <v>92.08</v>
      </c>
      <c r="R5" s="23">
        <v>1</v>
      </c>
      <c r="S5" s="39">
        <v>12</v>
      </c>
    </row>
    <row r="6" spans="1:22" ht="20.25">
      <c r="A6" s="76">
        <v>3</v>
      </c>
      <c r="B6" s="2">
        <v>90</v>
      </c>
      <c r="C6" s="92" t="s">
        <v>79</v>
      </c>
      <c r="D6" s="102" t="s">
        <v>72</v>
      </c>
      <c r="E6" s="118">
        <v>33939</v>
      </c>
      <c r="F6" s="80" t="s">
        <v>29</v>
      </c>
      <c r="G6" s="80" t="s">
        <v>72</v>
      </c>
      <c r="H6" s="80" t="s">
        <v>89</v>
      </c>
      <c r="I6" s="80" t="s">
        <v>32</v>
      </c>
      <c r="J6" s="91">
        <v>84</v>
      </c>
      <c r="K6" s="113">
        <v>0.66180000000000005</v>
      </c>
      <c r="L6" s="91">
        <v>90</v>
      </c>
      <c r="M6" s="91">
        <v>110</v>
      </c>
      <c r="N6" s="91">
        <v>120</v>
      </c>
      <c r="O6" s="91"/>
      <c r="P6" s="91">
        <v>120</v>
      </c>
      <c r="Q6" s="113">
        <f>K6*P6</f>
        <v>79.416000000000011</v>
      </c>
      <c r="R6" s="23">
        <v>1</v>
      </c>
      <c r="S6" s="39">
        <v>12</v>
      </c>
    </row>
    <row r="7" spans="1:22" ht="20.25">
      <c r="A7" s="76">
        <v>4</v>
      </c>
      <c r="B7" s="1">
        <v>67.5</v>
      </c>
      <c r="C7" s="6" t="s">
        <v>108</v>
      </c>
      <c r="D7" s="6" t="s">
        <v>72</v>
      </c>
      <c r="E7" s="11">
        <v>31048</v>
      </c>
      <c r="F7" s="4" t="s">
        <v>29</v>
      </c>
      <c r="G7" s="4" t="s">
        <v>72</v>
      </c>
      <c r="H7" s="4" t="s">
        <v>89</v>
      </c>
      <c r="I7" s="4" t="s">
        <v>32</v>
      </c>
      <c r="J7" s="4">
        <v>65.7</v>
      </c>
      <c r="K7" s="69">
        <v>0.80100000000000005</v>
      </c>
      <c r="L7" s="37">
        <v>140</v>
      </c>
      <c r="M7" s="88">
        <v>150</v>
      </c>
      <c r="N7" s="98">
        <v>160</v>
      </c>
      <c r="O7" s="80"/>
      <c r="P7" s="88">
        <v>150</v>
      </c>
      <c r="Q7" s="113">
        <f>K7*P7</f>
        <v>120.15</v>
      </c>
      <c r="R7" s="23">
        <v>1</v>
      </c>
      <c r="S7" s="39">
        <v>12</v>
      </c>
    </row>
    <row r="8" spans="1:22" ht="20.25">
      <c r="A8" s="76">
        <v>5</v>
      </c>
      <c r="B8" s="1">
        <v>67.5</v>
      </c>
      <c r="C8" s="3" t="s">
        <v>104</v>
      </c>
      <c r="D8" s="3" t="s">
        <v>28</v>
      </c>
      <c r="E8" s="10">
        <v>29455</v>
      </c>
      <c r="F8" s="4" t="s">
        <v>100</v>
      </c>
      <c r="G8" s="7" t="s">
        <v>44</v>
      </c>
      <c r="H8" s="4" t="s">
        <v>89</v>
      </c>
      <c r="I8" s="4" t="s">
        <v>32</v>
      </c>
      <c r="J8" s="4" t="s">
        <v>140</v>
      </c>
      <c r="K8" s="69">
        <v>0.81020000000000003</v>
      </c>
      <c r="L8" s="37">
        <v>70</v>
      </c>
      <c r="M8" s="88">
        <v>80</v>
      </c>
      <c r="N8" s="98">
        <v>85</v>
      </c>
      <c r="O8" s="80"/>
      <c r="P8" s="88">
        <v>80</v>
      </c>
      <c r="Q8" s="113">
        <f>K8*P8</f>
        <v>64.816000000000003</v>
      </c>
      <c r="R8" s="23">
        <v>1</v>
      </c>
      <c r="S8" s="39">
        <v>12</v>
      </c>
    </row>
    <row r="9" spans="1:22" ht="18.75">
      <c r="A9" s="1">
        <v>2</v>
      </c>
      <c r="B9" s="80">
        <v>75</v>
      </c>
      <c r="C9" s="102" t="s">
        <v>141</v>
      </c>
      <c r="D9" s="102" t="s">
        <v>72</v>
      </c>
      <c r="E9" s="103">
        <v>38168</v>
      </c>
      <c r="F9" s="80" t="s">
        <v>74</v>
      </c>
      <c r="G9" s="80" t="s">
        <v>72</v>
      </c>
      <c r="H9" s="80" t="s">
        <v>89</v>
      </c>
      <c r="I9" s="80" t="s">
        <v>32</v>
      </c>
      <c r="J9" s="80">
        <v>70.3</v>
      </c>
      <c r="K9" s="113">
        <v>0.70050000000000001</v>
      </c>
      <c r="L9" s="88">
        <v>157.5</v>
      </c>
      <c r="M9" s="125">
        <v>180</v>
      </c>
      <c r="N9" s="125">
        <v>180</v>
      </c>
      <c r="O9" s="120"/>
      <c r="P9" s="88">
        <v>157.5</v>
      </c>
      <c r="Q9" s="113">
        <f t="shared" ref="Q9:Q13" si="1">K9*P9</f>
        <v>110.32875</v>
      </c>
      <c r="R9" s="105">
        <v>2</v>
      </c>
      <c r="S9" s="106">
        <v>5</v>
      </c>
    </row>
    <row r="10" spans="1:22" ht="18.75" customHeight="1">
      <c r="A10" s="1">
        <v>2</v>
      </c>
      <c r="B10" s="80">
        <v>67.5</v>
      </c>
      <c r="C10" s="129" t="s">
        <v>137</v>
      </c>
      <c r="D10" s="129" t="s">
        <v>96</v>
      </c>
      <c r="E10" s="118">
        <v>38002</v>
      </c>
      <c r="F10" s="80" t="s">
        <v>74</v>
      </c>
      <c r="G10" s="89" t="s">
        <v>138</v>
      </c>
      <c r="H10" s="91" t="s">
        <v>89</v>
      </c>
      <c r="I10" s="80" t="s">
        <v>32</v>
      </c>
      <c r="J10" s="80">
        <v>61.5</v>
      </c>
      <c r="K10" s="93">
        <v>0.79269999999999996</v>
      </c>
      <c r="L10" s="88">
        <v>135</v>
      </c>
      <c r="M10" s="88">
        <v>152.5</v>
      </c>
      <c r="N10" s="88">
        <v>175</v>
      </c>
      <c r="O10" s="122"/>
      <c r="P10" s="88">
        <v>175</v>
      </c>
      <c r="Q10" s="113">
        <f>K10*P10</f>
        <v>138.7225</v>
      </c>
      <c r="R10" s="105">
        <v>1</v>
      </c>
      <c r="S10" s="106">
        <v>12</v>
      </c>
    </row>
    <row r="11" spans="1:22" ht="18.75">
      <c r="A11" s="1">
        <v>3</v>
      </c>
      <c r="B11" s="80">
        <v>90</v>
      </c>
      <c r="C11" s="129" t="s">
        <v>139</v>
      </c>
      <c r="D11" s="89" t="s">
        <v>96</v>
      </c>
      <c r="E11" s="118">
        <v>38223</v>
      </c>
      <c r="F11" s="80" t="s">
        <v>74</v>
      </c>
      <c r="G11" s="89" t="s">
        <v>138</v>
      </c>
      <c r="H11" s="91" t="s">
        <v>89</v>
      </c>
      <c r="I11" s="80" t="s">
        <v>32</v>
      </c>
      <c r="J11" s="80">
        <v>87.8</v>
      </c>
      <c r="K11" s="93">
        <v>0.59430000000000005</v>
      </c>
      <c r="L11" s="88">
        <v>135</v>
      </c>
      <c r="M11" s="88">
        <v>157.5</v>
      </c>
      <c r="N11" s="125">
        <v>165</v>
      </c>
      <c r="O11" s="122"/>
      <c r="P11" s="88">
        <v>157.5</v>
      </c>
      <c r="Q11" s="113">
        <f>K11*P11</f>
        <v>93.602250000000012</v>
      </c>
      <c r="R11" s="105">
        <v>3</v>
      </c>
      <c r="S11" s="106">
        <v>3</v>
      </c>
    </row>
    <row r="12" spans="1:22" ht="18.75">
      <c r="A12" s="2">
        <v>6</v>
      </c>
      <c r="B12" s="91">
        <v>100</v>
      </c>
      <c r="C12" s="129" t="s">
        <v>85</v>
      </c>
      <c r="D12" s="129" t="s">
        <v>86</v>
      </c>
      <c r="E12" s="118">
        <v>34391</v>
      </c>
      <c r="F12" s="91" t="s">
        <v>29</v>
      </c>
      <c r="G12" s="85" t="s">
        <v>44</v>
      </c>
      <c r="H12" s="91" t="s">
        <v>92</v>
      </c>
      <c r="I12" s="91" t="s">
        <v>32</v>
      </c>
      <c r="J12" s="91">
        <v>96.5</v>
      </c>
      <c r="K12" s="93">
        <v>0.56330000000000002</v>
      </c>
      <c r="L12" s="91">
        <v>230</v>
      </c>
      <c r="M12" s="91">
        <v>250</v>
      </c>
      <c r="N12" s="91">
        <v>260</v>
      </c>
      <c r="O12" s="91"/>
      <c r="P12" s="91">
        <v>260</v>
      </c>
      <c r="Q12" s="113">
        <f>K12*P12</f>
        <v>146.458</v>
      </c>
      <c r="R12" s="94">
        <v>1</v>
      </c>
      <c r="S12" s="95">
        <v>12</v>
      </c>
      <c r="T12" s="87"/>
      <c r="U12" s="87"/>
      <c r="V12" s="87"/>
    </row>
    <row r="13" spans="1:22" ht="18.75">
      <c r="A13" s="1">
        <v>5</v>
      </c>
      <c r="B13" s="80">
        <v>110</v>
      </c>
      <c r="C13" s="102" t="s">
        <v>123</v>
      </c>
      <c r="D13" s="102" t="s">
        <v>28</v>
      </c>
      <c r="E13" s="103">
        <v>29101</v>
      </c>
      <c r="F13" s="80" t="s">
        <v>34</v>
      </c>
      <c r="G13" s="91" t="s">
        <v>28</v>
      </c>
      <c r="H13" s="91" t="s">
        <v>89</v>
      </c>
      <c r="I13" s="80" t="s">
        <v>32</v>
      </c>
      <c r="J13" s="91">
        <v>109</v>
      </c>
      <c r="K13" s="93">
        <v>0.5544</v>
      </c>
      <c r="L13" s="88">
        <v>220</v>
      </c>
      <c r="M13" s="125">
        <v>232.5</v>
      </c>
      <c r="N13" s="125">
        <v>232.5</v>
      </c>
      <c r="O13" s="122"/>
      <c r="P13" s="88">
        <v>220</v>
      </c>
      <c r="Q13" s="113">
        <f t="shared" si="1"/>
        <v>121.968</v>
      </c>
      <c r="R13" s="105">
        <v>1</v>
      </c>
      <c r="S13" s="106">
        <v>12</v>
      </c>
    </row>
    <row r="14" spans="1:22" ht="18.75">
      <c r="A14" s="1">
        <v>4</v>
      </c>
      <c r="B14" s="80">
        <v>75</v>
      </c>
      <c r="C14" s="102" t="s">
        <v>80</v>
      </c>
      <c r="D14" s="102" t="s">
        <v>28</v>
      </c>
      <c r="E14" s="103">
        <v>23125</v>
      </c>
      <c r="F14" s="80" t="s">
        <v>64</v>
      </c>
      <c r="G14" s="91" t="s">
        <v>28</v>
      </c>
      <c r="H14" s="91" t="s">
        <v>89</v>
      </c>
      <c r="I14" s="80" t="s">
        <v>32</v>
      </c>
      <c r="J14" s="91">
        <v>75</v>
      </c>
      <c r="K14" s="93">
        <v>1.0931</v>
      </c>
      <c r="L14" s="88">
        <v>167.5</v>
      </c>
      <c r="M14" s="88">
        <v>177.5</v>
      </c>
      <c r="N14" s="88">
        <v>188</v>
      </c>
      <c r="O14" s="122"/>
      <c r="P14" s="88">
        <v>188</v>
      </c>
      <c r="Q14" s="113">
        <f>K14*P14</f>
        <v>205.50279999999998</v>
      </c>
      <c r="R14" s="105">
        <v>1</v>
      </c>
      <c r="S14" s="106">
        <v>12</v>
      </c>
    </row>
    <row r="15" spans="1:22" ht="18.75">
      <c r="A15" s="2">
        <v>7</v>
      </c>
      <c r="B15" s="91" t="s">
        <v>105</v>
      </c>
      <c r="C15" s="129" t="s">
        <v>106</v>
      </c>
      <c r="D15" s="129" t="s">
        <v>28</v>
      </c>
      <c r="E15" s="118">
        <v>18481</v>
      </c>
      <c r="F15" s="91" t="s">
        <v>107</v>
      </c>
      <c r="G15" s="85" t="s">
        <v>44</v>
      </c>
      <c r="H15" s="91" t="s">
        <v>89</v>
      </c>
      <c r="I15" s="91" t="s">
        <v>40</v>
      </c>
      <c r="J15" s="91">
        <v>66.8</v>
      </c>
      <c r="K15" s="101">
        <v>1.524</v>
      </c>
      <c r="L15" s="91">
        <v>115</v>
      </c>
      <c r="M15" s="91">
        <v>120</v>
      </c>
      <c r="N15" s="91">
        <v>125</v>
      </c>
      <c r="O15" s="91"/>
      <c r="P15" s="91">
        <v>125</v>
      </c>
      <c r="Q15" s="113">
        <f t="shared" ref="Q15" si="2">K15*P15</f>
        <v>190.5</v>
      </c>
      <c r="R15" s="94">
        <v>1</v>
      </c>
      <c r="S15" s="95">
        <v>12</v>
      </c>
      <c r="T15" s="87"/>
      <c r="U15" s="87"/>
      <c r="V15" s="87"/>
    </row>
    <row r="1048574" spans="19:19">
      <c r="S1048574" s="39">
        <v>12</v>
      </c>
    </row>
  </sheetData>
  <mergeCells count="14">
    <mergeCell ref="A1:A2"/>
    <mergeCell ref="C1:C2"/>
    <mergeCell ref="D1:D2"/>
    <mergeCell ref="E1:E2"/>
    <mergeCell ref="G1:G2"/>
    <mergeCell ref="S1:S2"/>
    <mergeCell ref="K1:K2"/>
    <mergeCell ref="L1:Q1"/>
    <mergeCell ref="R1:R2"/>
    <mergeCell ref="B1:B2"/>
    <mergeCell ref="F1:F2"/>
    <mergeCell ref="J1:J2"/>
    <mergeCell ref="H1:H2"/>
    <mergeCell ref="I1:I2"/>
  </mergeCells>
  <pageMargins left="0.7" right="0.7" top="0.75" bottom="0.75" header="0.3" footer="0.3"/>
  <pageSetup paperSize="9" orientation="portrait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Кубок Русичи </vt:lpstr>
      <vt:lpstr>Bench Press</vt:lpstr>
      <vt:lpstr>Лист2</vt:lpstr>
      <vt:lpstr>Лист3</vt:lpstr>
      <vt:lpstr>Военный жим</vt:lpstr>
      <vt:lpstr>Русский жим</vt:lpstr>
      <vt:lpstr>Пауэрспорт</vt:lpstr>
      <vt:lpstr>Русская тяга</vt:lpstr>
      <vt:lpstr>Становая тяга</vt:lpstr>
      <vt:lpstr>Двоеборье</vt:lpstr>
      <vt:lpstr>Троеборье</vt:lpstr>
      <vt:lpstr>Армлифтинг</vt:lpstr>
      <vt:lpstr>Бицепс</vt:lpstr>
      <vt:lpstr>Командный зачет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2016-08-09T10:31:34Z</dcterms:created>
  <dcterms:modified xsi:type="dcterms:W3CDTF">2023-09-12T11:56:34Z</dcterms:modified>
</cp:coreProperties>
</file>